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72.27.33.1\share\村上\★HP追加ファイルはここにお願いします★\2026.2変更依頼ファイル\治験手続きについて＞治験　新規手続きの流れ\4.IRB資料準備\"/>
    </mc:Choice>
  </mc:AlternateContent>
  <xr:revisionPtr revIDLastSave="0" documentId="13_ncr:1_{F34B9593-4690-49D7-B7A9-B8A887B80451}" xr6:coauthVersionLast="47" xr6:coauthVersionMax="47" xr10:uidLastSave="{00000000-0000-0000-0000-000000000000}"/>
  <bookViews>
    <workbookView xWindow="0" yWindow="390" windowWidth="20490" windowHeight="10800" xr2:uid="{3FC4E214-772D-4694-B983-2E3990A0D88A}"/>
  </bookViews>
  <sheets>
    <sheet name="別紙1" sheetId="12" r:id="rId1"/>
    <sheet name="別紙1根拠"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2" l="1"/>
  <c r="G29" i="12"/>
  <c r="M29" i="12" s="1"/>
  <c r="G28" i="12"/>
  <c r="M28" i="12" s="1"/>
  <c r="G27" i="12"/>
  <c r="M27" i="12" s="1"/>
  <c r="L26" i="12"/>
  <c r="I26" i="12"/>
  <c r="F26" i="12"/>
  <c r="M26" i="12" s="1"/>
  <c r="F25" i="12"/>
  <c r="M25" i="12" s="1"/>
  <c r="L24" i="12"/>
  <c r="I24" i="12"/>
  <c r="F24" i="12"/>
  <c r="M24" i="12" s="1"/>
  <c r="L23" i="12"/>
  <c r="I23" i="12"/>
  <c r="F23" i="12"/>
  <c r="L22" i="12"/>
  <c r="I22" i="12"/>
  <c r="F22" i="12"/>
  <c r="L21" i="12"/>
  <c r="I21" i="12"/>
  <c r="F21" i="12"/>
  <c r="M21" i="12" s="1"/>
  <c r="F20" i="12"/>
  <c r="G19" i="12"/>
  <c r="L18" i="12"/>
  <c r="I18" i="12"/>
  <c r="F18" i="12"/>
  <c r="L17" i="12"/>
  <c r="I17" i="12"/>
  <c r="F17" i="12"/>
  <c r="M17" i="12" s="1"/>
  <c r="G16" i="12"/>
  <c r="M16" i="12" s="1"/>
  <c r="L15" i="12"/>
  <c r="I15" i="12"/>
  <c r="F15" i="12"/>
  <c r="M15" i="12" s="1"/>
  <c r="L14" i="12"/>
  <c r="I14" i="12"/>
  <c r="F14" i="12"/>
  <c r="L13" i="12"/>
  <c r="I13" i="12"/>
  <c r="F13" i="12"/>
  <c r="M13" i="12" s="1"/>
  <c r="I12" i="12"/>
  <c r="F12" i="12"/>
  <c r="M12" i="12" s="1"/>
  <c r="L11" i="12"/>
  <c r="I11" i="12"/>
  <c r="F11" i="12"/>
  <c r="M20" i="12" l="1"/>
  <c r="M11" i="12"/>
  <c r="M14" i="12"/>
  <c r="M22" i="12"/>
  <c r="M23" i="12"/>
  <c r="M3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tc={0C629A59-4F72-410B-9AE5-52809178B8BD}</author>
    <author>tc={7F42E411-0829-4508-9A7D-5E284EA012B4}</author>
    <author>tc={78429ADE-94C4-49F5-9B72-4877FD61BF9B}</author>
    <author>tc={EDED65E8-E257-45C2-8B4E-BE4094BE95BA}</author>
    <author>tc={D184AFD5-7742-4109-924D-0CC57A25E6F0}</author>
    <author>tc={C5D0D673-6F10-4CB7-854D-F957426DCA7E}</author>
    <author>tc={09797272-D103-41F0-AB47-519CF573CFE7}</author>
    <author>tc={BFAFC78E-21F1-412A-BDB3-93F3C57ADC0A}</author>
    <author>tc={2EB125D0-71B4-4E9B-B0B0-78033A9C68AB}</author>
    <author>tc={0308A55C-C0A0-400F-9125-22491E0C4C05}</author>
  </authors>
  <commentList>
    <comment ref="C4" authorId="0" shapeId="0" xr:uid="{0C629A59-4F72-410B-9AE5-52809178B8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抗がん剤（免疫チェックポイント阻害薬なども含む）の治療は、すべて重症・重篤に区分する。</t>
      </text>
    </comment>
    <comment ref="C5" authorId="1" shapeId="0" xr:uid="{7F42E411-0829-4508-9A7D-5E284EA012B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実施計画書に入院による試験の実施が必要とされているか。</t>
      </text>
    </comment>
    <comment ref="C9" authorId="2" shapeId="0" xr:uid="{78429ADE-94C4-49F5-9B72-4877FD61BF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併用療法として被験薬と併用する薬剤の種類</t>
      </text>
    </comment>
    <comment ref="C10" authorId="3" shapeId="0" xr:uid="{EDED65E8-E257-45C2-8B4E-BE4094BE95B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設定根拠を引用した箇所（○○試験の結果より プロトコル○.○より 等）を必ず記載願います。  　　　　　　      　　
・治験薬の投与開始から終了までの期間
・想定される平均投与予定期間
・増悪時までとされている場合は、中央値等を考慮
・被験者群と対照群で投与期間が異なる場合、その差が半年未満は平均した期間。半年以上の場合は各Armごとに算定。</t>
      </text>
    </comment>
    <comment ref="C13" authorId="4" shapeId="0" xr:uid="{D184AFD5-7742-4109-924D-0CC57A25E6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実施計画書に記載された治験投与期間の４週間あたりの平均受診回数</t>
      </text>
    </comment>
    <comment ref="C14" authorId="5" shapeId="0" xr:uid="{C5D0D673-6F10-4CB7-854D-F957426DCA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レジメンの作成枚数（注射剤のみ）</t>
      </text>
    </comment>
    <comment ref="C17" authorId="6" shapeId="0" xr:uid="{09797272-D103-41F0-AB47-519CF573CF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検査の合計項目数。バイタル、身長、体重、心電図、PS等
分画は各項目1つずつを1項目とします。</t>
      </text>
    </comment>
    <comment ref="C18" authorId="7" shapeId="0" xr:uid="{BFAFC78E-21F1-412A-BDB3-93F3C57ADC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内視鏡検査や造影剤を使用するCT/MRI/PET-CT/骨シンチ等が該当します。
脳は基本MRIで撮影し、体幹の造影CTとは別日に実施します。</t>
      </text>
    </comment>
    <comment ref="C19" authorId="8" shapeId="0" xr:uid="{2EB125D0-71B4-4E9B-B0B0-78033A9C68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同日であっても採血タイミングが違う場合はそれぞれを1回とします。同じタイミングでの採血は内容によらず1回と数えます。</t>
      </text>
    </comment>
    <comment ref="C20" authorId="9" shapeId="0" xr:uid="{0308A55C-C0A0-400F-9125-22491E0C4C0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任意の生検については責任医師が同意説明等対応する場合には1回と数えてください。</t>
      </text>
    </comment>
  </commentList>
</comments>
</file>

<file path=xl/sharedStrings.xml><?xml version="1.0" encoding="utf-8"?>
<sst xmlns="http://schemas.openxmlformats.org/spreadsheetml/2006/main" count="133" uniqueCount="106">
  <si>
    <t>新潟県立がんセンター新潟病院研究費ポイント算出表</t>
  </si>
  <si>
    <t>課題名：　　　　　　　　　　　　　　　　　　　　　　　　　　　　　　　　　　　</t>
  </si>
  <si>
    <t>治験依頼者：　　　　　　　　　　　　　　　　　　　作成日：　　年　　月　　　日</t>
  </si>
  <si>
    <t>要  素</t>
  </si>
  <si>
    <t>ポ  イ  ン ト</t>
  </si>
  <si>
    <t>Ⅰ</t>
  </si>
  <si>
    <t>Ⅱ</t>
  </si>
  <si>
    <t>Ⅲ</t>
  </si>
  <si>
    <t>Ａ</t>
  </si>
  <si>
    <t>疾患の重篤度</t>
  </si>
  <si>
    <t>軽度</t>
  </si>
  <si>
    <t>中等度</t>
  </si>
  <si>
    <t>重症または重篤</t>
  </si>
  <si>
    <t>Ｂ</t>
  </si>
  <si>
    <t>入院・外来の別</t>
  </si>
  <si>
    <t>外来</t>
  </si>
  <si>
    <t>入院</t>
  </si>
  <si>
    <t>Ｃ</t>
  </si>
  <si>
    <t>治験薬製造承認の状況</t>
  </si>
  <si>
    <t>他の適応に国内で承認</t>
  </si>
  <si>
    <t>同一適応に欧米で承認</t>
  </si>
  <si>
    <t>未承認</t>
  </si>
  <si>
    <t>Ｄ</t>
  </si>
  <si>
    <t>デザイン</t>
  </si>
  <si>
    <t>オープン</t>
  </si>
  <si>
    <t>単盲検</t>
  </si>
  <si>
    <t>二重盲検</t>
  </si>
  <si>
    <t>Ｅ</t>
  </si>
  <si>
    <t>治験薬の投与経路</t>
  </si>
  <si>
    <t>内用・外用</t>
  </si>
  <si>
    <t>皮下・筋注</t>
  </si>
  <si>
    <t>静注・特殊</t>
  </si>
  <si>
    <t>Ｆ　　　　　　　</t>
  </si>
  <si>
    <t>併用薬の使用</t>
  </si>
  <si>
    <t>Ｇ　　　　　　　</t>
  </si>
  <si>
    <t>４週間以内</t>
  </si>
  <si>
    <t>５～２４週</t>
  </si>
  <si>
    <t>Ｈ</t>
  </si>
  <si>
    <t>被験者層</t>
  </si>
  <si>
    <t>成人</t>
  </si>
  <si>
    <t>Ｉ</t>
  </si>
  <si>
    <t>１９以下</t>
  </si>
  <si>
    <t>２０～２９</t>
  </si>
  <si>
    <t>３０以上</t>
  </si>
  <si>
    <t>Ｊ</t>
  </si>
  <si>
    <t>観察頻度（受診回数）</t>
  </si>
  <si>
    <t>Ｋ</t>
  </si>
  <si>
    <t>レジメン作成</t>
  </si>
  <si>
    <t>Ｌ</t>
  </si>
  <si>
    <t>相の種類</t>
  </si>
  <si>
    <t>Ⅱ・Ⅲ相</t>
  </si>
  <si>
    <t>Ⅰ/Ⅱ相</t>
  </si>
  <si>
    <t>Ⅰ相</t>
  </si>
  <si>
    <t>Ｍ</t>
  </si>
  <si>
    <t>国際共同治験</t>
  </si>
  <si>
    <t>該当</t>
  </si>
  <si>
    <t>Ｎ</t>
  </si>
  <si>
    <t>４９以下</t>
  </si>
  <si>
    <t>５０～９９</t>
  </si>
  <si>
    <t>１００以上</t>
  </si>
  <si>
    <t>Ｏ</t>
  </si>
  <si>
    <t>Ｐ</t>
  </si>
  <si>
    <t>特殊検査のための検体採取回数</t>
  </si>
  <si>
    <t>Ｑ</t>
  </si>
  <si>
    <t>生検回数</t>
  </si>
  <si>
    <t>合 計 ポ イ ン ト 数</t>
  </si>
  <si>
    <t>ポイント算出の根拠</t>
  </si>
  <si>
    <t>疾患の重篤度 </t>
  </si>
  <si>
    <t>入院・外来の別 </t>
  </si>
  <si>
    <t>Ｆ</t>
  </si>
  <si>
    <t>併用薬の使用 </t>
  </si>
  <si>
    <t>Ｇ</t>
  </si>
  <si>
    <t>治験薬の投与期間 </t>
  </si>
  <si>
    <t>レジメン作成 </t>
  </si>
  <si>
    <t>一般的検査+非侵襲的機能検査及び画像診断項目数 </t>
  </si>
  <si>
    <t>侵襲的機能検査及び画像及び画像診断回数 </t>
  </si>
  <si>
    <t>特殊検査のための検体採取回数 </t>
  </si>
  <si>
    <t>生検回数 </t>
  </si>
  <si>
    <r>
      <t>観察頻度（受診回数）</t>
    </r>
    <r>
      <rPr>
        <sz val="10"/>
        <color theme="1"/>
        <rFont val="UD Digi Kyokasho NK-R"/>
        <family val="1"/>
        <charset val="128"/>
      </rPr>
      <t> </t>
    </r>
  </si>
  <si>
    <t>小児、成人（高齢者、肝、腎障害等合併症有）</t>
    <phoneticPr fontId="1"/>
  </si>
  <si>
    <t>被験者の選出
（適格+除外基準数）</t>
    <phoneticPr fontId="1"/>
  </si>
  <si>
    <t>回</t>
    <phoneticPr fontId="1"/>
  </si>
  <si>
    <t>被験者の選出（適格+除外基準数）</t>
    <phoneticPr fontId="1"/>
  </si>
  <si>
    <t>ウ エ 
イ ト</t>
    <phoneticPr fontId="1"/>
  </si>
  <si>
    <t>週</t>
    <rPh sb="0" eb="1">
      <t>シュウ</t>
    </rPh>
    <phoneticPr fontId="1"/>
  </si>
  <si>
    <t>回数</t>
    <rPh sb="0" eb="2">
      <t>カイスウ</t>
    </rPh>
    <phoneticPr fontId="1"/>
  </si>
  <si>
    <t>剤数</t>
    <rPh sb="0" eb="2">
      <t>ザイスウ</t>
    </rPh>
    <phoneticPr fontId="1"/>
  </si>
  <si>
    <t>剤</t>
    <rPh sb="0" eb="1">
      <t>ザイ</t>
    </rPh>
    <phoneticPr fontId="1"/>
  </si>
  <si>
    <t>週数</t>
    <rPh sb="0" eb="1">
      <t>シュウ</t>
    </rPh>
    <rPh sb="1" eb="2">
      <t>スウ</t>
    </rPh>
    <phoneticPr fontId="1"/>
  </si>
  <si>
    <t>一般的検査+非侵襲的機能検査及び画像診断項目数</t>
    <phoneticPr fontId="1"/>
  </si>
  <si>
    <t>侵襲的機能検査及び画像及び画像診断回数</t>
    <phoneticPr fontId="1"/>
  </si>
  <si>
    <t>治験薬の投与期間
[50週以上は25週ごとに9ポイント加算]</t>
    <phoneticPr fontId="1"/>
  </si>
  <si>
    <t>２５～４９週</t>
    <phoneticPr fontId="1"/>
  </si>
  <si>
    <t>５０～７４週</t>
    <rPh sb="5" eb="6">
      <t>シュウ</t>
    </rPh>
    <phoneticPr fontId="1"/>
  </si>
  <si>
    <t>７５～９９週</t>
    <rPh sb="5" eb="6">
      <t>シュウ</t>
    </rPh>
    <phoneticPr fontId="1"/>
  </si>
  <si>
    <t>１００～１２４週</t>
    <rPh sb="7" eb="8">
      <t>シュウ</t>
    </rPh>
    <phoneticPr fontId="1"/>
  </si>
  <si>
    <t>(125週以上の場合は、投与期間の週数を入力する)</t>
    <rPh sb="4" eb="5">
      <t>シュウ</t>
    </rPh>
    <rPh sb="5" eb="7">
      <t>イジョウ</t>
    </rPh>
    <phoneticPr fontId="1"/>
  </si>
  <si>
    <t>４週に1回以下</t>
    <phoneticPr fontId="1"/>
  </si>
  <si>
    <t>４週に1回超
～２回以下</t>
    <phoneticPr fontId="1"/>
  </si>
  <si>
    <t>４週に２回超</t>
    <phoneticPr fontId="1"/>
  </si>
  <si>
    <t>１件</t>
    <phoneticPr fontId="1"/>
  </si>
  <si>
    <t>２件</t>
    <phoneticPr fontId="1"/>
  </si>
  <si>
    <t>３件以上</t>
    <phoneticPr fontId="1"/>
  </si>
  <si>
    <t>別紙1</t>
    <phoneticPr fontId="1"/>
  </si>
  <si>
    <t>(ウエイト×</t>
    <phoneticPr fontId="1"/>
  </si>
  <si>
    <t>計</t>
    <rPh sb="0" eb="1">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</si>
</sst>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3" x14ac:knownFonts="1">
    <font>
      <sz val="11"/>
      <color theme="1"/>
      <name val="UD デジタル 教科書体 N"/>
      <family val="2"/>
      <charset val="128"/>
    </font>
    <font>
      <sz val="6"/>
      <name val="UD デジタル 教科書体 N"/>
      <family val="2"/>
      <charset val="128"/>
    </font>
    <font>
      <sz val="11"/>
      <color theme="1"/>
      <name val="UD Digi Kyokasho NK-R"/>
      <family val="1"/>
      <charset val="128"/>
    </font>
    <font>
      <sz val="14"/>
      <color theme="1"/>
      <name val="UD Digi Kyokasho NK-R"/>
      <family val="1"/>
      <charset val="128"/>
    </font>
    <font>
      <sz val="10"/>
      <color theme="1"/>
      <name val="UD Digi Kyokasho NK-R"/>
      <family val="1"/>
      <charset val="128"/>
    </font>
    <font>
      <sz val="9"/>
      <color theme="1"/>
      <name val="UD Digi Kyokasho NK-R"/>
      <family val="1"/>
      <charset val="128"/>
    </font>
    <font>
      <sz val="10"/>
      <color rgb="FF0070C0"/>
      <name val="UD Digi Kyokasho NK-R"/>
      <family val="1"/>
      <charset val="128"/>
    </font>
    <font>
      <sz val="10.5"/>
      <color theme="1"/>
      <name val="UD Digi Kyokasho NK-R"/>
      <family val="1"/>
      <charset val="128"/>
    </font>
    <font>
      <b/>
      <sz val="11"/>
      <color theme="1"/>
      <name val="UD Digi Kyokasho NK-R"/>
      <family val="1"/>
      <charset val="128"/>
    </font>
    <font>
      <b/>
      <sz val="12"/>
      <color theme="1"/>
      <name val="UD Digi Kyokasho NK-R"/>
      <family val="1"/>
      <charset val="128"/>
    </font>
    <font>
      <b/>
      <sz val="14"/>
      <color theme="1"/>
      <name val="UD Digi Kyokasho NK-R"/>
      <family val="1"/>
      <charset val="128"/>
    </font>
    <font>
      <b/>
      <sz val="16"/>
      <color theme="1"/>
      <name val="UD Digi Kyokasho NK-R"/>
      <family val="1"/>
      <charset val="128"/>
    </font>
    <font>
      <b/>
      <sz val="10"/>
      <color theme="1"/>
      <name val="UD Digi Kyokasho NK-R"/>
      <family val="1"/>
      <charset val="128"/>
    </font>
    <font>
      <sz val="12"/>
      <color theme="1"/>
      <name val="UD Digi Kyokasho NK-R"/>
      <family val="1"/>
      <charset val="128"/>
    </font>
    <font>
      <sz val="10"/>
      <color theme="1"/>
      <name val="UD デジタル 教科書体 N"/>
      <family val="2"/>
      <charset val="128"/>
    </font>
    <font>
      <sz val="11"/>
      <color theme="1"/>
      <name val="游明朝"/>
      <family val="1"/>
      <charset val="128"/>
    </font>
    <font>
      <b/>
      <sz val="14"/>
      <color theme="1"/>
      <name val="游明朝"/>
      <family val="1"/>
      <charset val="128"/>
    </font>
    <font>
      <sz val="12"/>
      <color theme="1"/>
      <name val="游明朝"/>
      <family val="1"/>
      <charset val="128"/>
    </font>
    <font>
      <sz val="10"/>
      <color theme="1"/>
      <name val="游明朝"/>
      <family val="1"/>
      <charset val="128"/>
    </font>
    <font>
      <sz val="12"/>
      <color theme="0"/>
      <name val="游明朝"/>
      <family val="1"/>
      <charset val="128"/>
    </font>
    <font>
      <b/>
      <sz val="11"/>
      <color theme="1"/>
      <name val="游明朝"/>
      <family val="1"/>
      <charset val="128"/>
    </font>
    <font>
      <b/>
      <sz val="10"/>
      <color theme="1"/>
      <name val="游明朝"/>
      <family val="1"/>
      <charset val="128"/>
    </font>
    <font>
      <sz val="9"/>
      <color theme="1"/>
      <name val="游明朝"/>
      <family val="1"/>
      <charset val="128"/>
    </font>
    <font>
      <sz val="14"/>
      <color theme="1"/>
      <name val="游明朝"/>
      <family val="1"/>
      <charset val="128"/>
    </font>
    <font>
      <u/>
      <sz val="12"/>
      <color theme="1"/>
      <name val="游明朝"/>
      <family val="1"/>
      <charset val="128"/>
    </font>
    <font>
      <sz val="8"/>
      <color theme="1"/>
      <name val="游明朝"/>
      <family val="1"/>
      <charset val="128"/>
    </font>
    <font>
      <sz val="11"/>
      <color theme="0" tint="-4.9989318521683403E-2"/>
      <name val="游明朝"/>
      <family val="1"/>
      <charset val="128"/>
    </font>
    <font>
      <sz val="11"/>
      <color theme="0" tint="-4.9989318521683403E-2"/>
      <name val="UD Digi Kyokasho NK-R"/>
      <family val="1"/>
      <charset val="128"/>
    </font>
    <font>
      <sz val="10"/>
      <color theme="0" tint="-4.9989318521683403E-2"/>
      <name val="游明朝"/>
      <family val="1"/>
      <charset val="128"/>
    </font>
    <font>
      <b/>
      <sz val="10"/>
      <color theme="0" tint="-4.9989318521683403E-2"/>
      <name val="游明朝"/>
      <family val="1"/>
      <charset val="128"/>
    </font>
    <font>
      <sz val="10"/>
      <color theme="0" tint="-4.9989318521683403E-2"/>
      <name val="UD Digi Kyokasho NK-R"/>
      <family val="1"/>
      <charset val="128"/>
    </font>
    <font>
      <b/>
      <sz val="16"/>
      <color theme="0" tint="-4.9989318521683403E-2"/>
      <name val="UD Digi Kyokasho NK-R"/>
      <family val="1"/>
      <charset val="128"/>
    </font>
    <font>
      <b/>
      <sz val="12"/>
      <color theme="1"/>
      <name val="游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2" fillId="0" borderId="0" xfId="0" applyFont="1">
      <alignment vertical="center"/>
    </xf>
    <xf numFmtId="0" fontId="3" fillId="0" borderId="0" xfId="0" applyFont="1" applyAlignment="1">
      <alignment horizontal="justify" vertical="center"/>
    </xf>
    <xf numFmtId="0" fontId="2" fillId="0" borderId="0" xfId="0" applyFont="1" applyAlignment="1">
      <alignment horizontal="left" vertical="center"/>
    </xf>
    <xf numFmtId="0" fontId="4" fillId="0" borderId="0" xfId="0" applyFont="1" applyAlignment="1">
      <alignment horizontal="left" vertical="center"/>
    </xf>
    <xf numFmtId="0" fontId="7" fillId="0" borderId="0" xfId="0" applyFont="1">
      <alignment vertical="center"/>
    </xf>
    <xf numFmtId="0" fontId="3" fillId="0" borderId="0" xfId="0" applyFont="1">
      <alignment vertical="center"/>
    </xf>
    <xf numFmtId="0" fontId="4" fillId="0" borderId="2" xfId="0" applyFont="1" applyBorder="1" applyAlignment="1">
      <alignment horizontal="left" vertical="center" wrapText="1"/>
    </xf>
    <xf numFmtId="0" fontId="4" fillId="0" borderId="2" xfId="0" applyFont="1" applyBorder="1" applyAlignment="1">
      <alignment horizontal="justify" vertical="center" wrapText="1"/>
    </xf>
    <xf numFmtId="0" fontId="5" fillId="0" borderId="2" xfId="0" applyFont="1" applyBorder="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4" fillId="0" borderId="0" xfId="0" applyFont="1" applyAlignment="1">
      <alignment horizontal="justify"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left" vertical="center" wrapText="1"/>
    </xf>
    <xf numFmtId="0" fontId="12" fillId="0" borderId="0" xfId="0" applyFont="1" applyAlignment="1">
      <alignment horizontal="justify" vertical="center" wrapText="1"/>
    </xf>
    <xf numFmtId="0" fontId="4" fillId="0" borderId="0" xfId="0" applyFont="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horizontal="left" vertical="center" wrapText="1"/>
    </xf>
    <xf numFmtId="0" fontId="6" fillId="0" borderId="12" xfId="0" applyFont="1" applyBorder="1" applyAlignment="1">
      <alignment horizontal="justify" vertical="center" wrapText="1"/>
    </xf>
    <xf numFmtId="0" fontId="4" fillId="0" borderId="12" xfId="0" applyFont="1" applyBorder="1" applyAlignment="1">
      <alignment vertical="center" wrapText="1"/>
    </xf>
    <xf numFmtId="0" fontId="1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4" fillId="0" borderId="10" xfId="0" applyFont="1" applyBorder="1" applyAlignment="1">
      <alignment vertical="center" wrapText="1"/>
    </xf>
    <xf numFmtId="0" fontId="4" fillId="0" borderId="16" xfId="0" applyFont="1" applyBorder="1" applyAlignment="1">
      <alignment vertical="center" wrapText="1"/>
    </xf>
    <xf numFmtId="0" fontId="14" fillId="0" borderId="0" xfId="0" applyFont="1" applyAlignment="1">
      <alignment vertical="center" wrapText="1"/>
    </xf>
    <xf numFmtId="0" fontId="10" fillId="0" borderId="0" xfId="0" applyFont="1" applyAlignment="1">
      <alignment horizontal="center" vertical="center" wrapText="1"/>
    </xf>
    <xf numFmtId="0" fontId="15"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16" fillId="0" borderId="0" xfId="0" applyFont="1">
      <alignment vertical="center"/>
    </xf>
    <xf numFmtId="0" fontId="15" fillId="0" borderId="2" xfId="0" applyFont="1" applyBorder="1" applyAlignment="1" applyProtection="1">
      <alignment horizontal="center" vertical="center" wrapText="1"/>
      <protection locked="0"/>
    </xf>
    <xf numFmtId="0" fontId="15" fillId="3" borderId="2" xfId="0" applyFont="1" applyFill="1" applyBorder="1" applyAlignment="1" applyProtection="1">
      <alignment vertical="center" wrapText="1"/>
      <protection locked="0"/>
    </xf>
    <xf numFmtId="0" fontId="15" fillId="3" borderId="14" xfId="0" applyFont="1" applyFill="1" applyBorder="1" applyAlignment="1" applyProtection="1">
      <alignment vertical="center" wrapText="1"/>
      <protection locked="0"/>
    </xf>
    <xf numFmtId="0" fontId="16" fillId="0" borderId="1" xfId="0" applyFont="1" applyBorder="1" applyAlignment="1">
      <alignment vertical="center" wrapText="1"/>
    </xf>
    <xf numFmtId="0" fontId="15"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8" fillId="0" borderId="22" xfId="0" applyFont="1" applyBorder="1" applyAlignment="1">
      <alignment horizontal="center" vertical="center" wrapText="1"/>
    </xf>
    <xf numFmtId="0" fontId="15" fillId="0" borderId="24" xfId="0" applyFont="1" applyBorder="1" applyAlignment="1">
      <alignment horizontal="left" vertical="center" wrapText="1"/>
    </xf>
    <xf numFmtId="0" fontId="15" fillId="0" borderId="24" xfId="0" applyFont="1" applyBorder="1" applyAlignment="1">
      <alignment horizontal="center" vertical="center" wrapText="1"/>
    </xf>
    <xf numFmtId="0" fontId="20"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18" fillId="0" borderId="11" xfId="0" applyFont="1" applyBorder="1" applyAlignment="1">
      <alignment horizontal="center" vertical="center" wrapText="1"/>
    </xf>
    <xf numFmtId="0" fontId="15" fillId="0" borderId="2" xfId="0" applyFont="1" applyBorder="1" applyAlignment="1">
      <alignment horizontal="left"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1" fillId="0" borderId="12" xfId="0" applyFont="1" applyBorder="1" applyAlignment="1">
      <alignment horizontal="center" vertical="center" wrapText="1"/>
    </xf>
    <xf numFmtId="0" fontId="15" fillId="0" borderId="2" xfId="0" applyFont="1" applyBorder="1" applyAlignment="1">
      <alignment vertical="center" wrapText="1"/>
    </xf>
    <xf numFmtId="0" fontId="18" fillId="0" borderId="2" xfId="0" applyFont="1" applyBorder="1" applyAlignment="1">
      <alignment horizontal="left" vertical="center" wrapText="1"/>
    </xf>
    <xf numFmtId="0" fontId="18" fillId="0" borderId="23"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4" xfId="0" applyFont="1" applyBorder="1" applyAlignment="1">
      <alignment vertical="center" wrapText="1"/>
    </xf>
    <xf numFmtId="0" fontId="23" fillId="0" borderId="0" xfId="0" applyFont="1" applyAlignment="1" applyProtection="1">
      <alignment horizontal="justify" vertical="center"/>
      <protection locked="0"/>
    </xf>
    <xf numFmtId="0" fontId="15" fillId="0" borderId="0" xfId="0" applyFont="1" applyProtection="1">
      <alignment vertical="center"/>
      <protection locked="0"/>
    </xf>
    <xf numFmtId="0" fontId="20" fillId="0" borderId="0" xfId="0" applyFont="1" applyAlignment="1" applyProtection="1">
      <alignment horizontal="center" vertical="center"/>
      <protection locked="0"/>
    </xf>
    <xf numFmtId="0" fontId="20" fillId="0" borderId="0" xfId="0" applyFont="1" applyProtection="1">
      <alignment vertical="center"/>
      <protection locked="0"/>
    </xf>
    <xf numFmtId="0" fontId="16" fillId="0" borderId="0" xfId="0" applyFont="1" applyProtection="1">
      <alignment vertical="center"/>
      <protection locked="0"/>
    </xf>
    <xf numFmtId="0" fontId="2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10" fillId="0" borderId="0" xfId="0" applyFont="1" applyProtection="1">
      <alignment vertical="center"/>
      <protection locked="0"/>
    </xf>
    <xf numFmtId="0" fontId="17" fillId="0" borderId="0" xfId="0" applyFont="1" applyAlignment="1">
      <alignment horizontal="center" vertical="center" textRotation="255"/>
    </xf>
    <xf numFmtId="0" fontId="2" fillId="0" borderId="0" xfId="0" applyFont="1" applyAlignment="1">
      <alignment horizontal="left" vertical="center" wrapText="1"/>
    </xf>
    <xf numFmtId="0" fontId="13" fillId="0" borderId="0" xfId="0" applyFont="1" applyAlignment="1">
      <alignment horizontal="center" vertical="center" textRotation="255"/>
    </xf>
    <xf numFmtId="0" fontId="15" fillId="0" borderId="0" xfId="0" applyFont="1" applyAlignment="1" applyProtection="1">
      <alignment vertical="center" wrapText="1"/>
      <protection locked="0"/>
    </xf>
    <xf numFmtId="0" fontId="17" fillId="0" borderId="0" xfId="0" applyFont="1" applyAlignment="1" applyProtection="1">
      <alignment horizontal="center" vertical="center" textRotation="255"/>
      <protection locked="0"/>
    </xf>
    <xf numFmtId="0" fontId="2" fillId="0" borderId="0" xfId="0" applyFont="1" applyAlignment="1" applyProtection="1">
      <alignment vertical="center" wrapText="1"/>
      <protection locked="0"/>
    </xf>
    <xf numFmtId="0" fontId="13" fillId="0" borderId="0" xfId="0" applyFont="1" applyAlignment="1" applyProtection="1">
      <alignment horizontal="center" vertical="center" textRotation="255"/>
      <protection locked="0"/>
    </xf>
    <xf numFmtId="0" fontId="19" fillId="3" borderId="22" xfId="0" applyFont="1" applyFill="1" applyBorder="1" applyAlignment="1" applyProtection="1">
      <alignment horizontal="center" vertical="center" textRotation="255" wrapText="1"/>
      <protection locked="0"/>
    </xf>
    <xf numFmtId="0" fontId="19" fillId="3" borderId="11" xfId="0" applyFont="1" applyFill="1" applyBorder="1" applyAlignment="1" applyProtection="1">
      <alignment horizontal="center" vertical="center" textRotation="255" wrapText="1"/>
      <protection locked="0"/>
    </xf>
    <xf numFmtId="0" fontId="13" fillId="0" borderId="0" xfId="0" applyFont="1" applyAlignment="1">
      <alignment horizontal="justify" vertical="center" textRotation="255" wrapText="1"/>
    </xf>
    <xf numFmtId="0" fontId="9" fillId="0" borderId="0" xfId="0" applyFont="1" applyAlignment="1">
      <alignment vertical="center" textRotation="255"/>
    </xf>
    <xf numFmtId="0" fontId="13" fillId="0" borderId="0" xfId="0" applyFont="1" applyAlignment="1">
      <alignment vertical="center" textRotation="255"/>
    </xf>
    <xf numFmtId="0" fontId="25" fillId="0" borderId="11" xfId="0" applyFont="1" applyBorder="1" applyAlignment="1">
      <alignment horizontal="center" vertical="center" textRotation="255" wrapText="1"/>
    </xf>
    <xf numFmtId="0" fontId="25" fillId="0" borderId="13" xfId="0" applyFont="1" applyBorder="1" applyAlignment="1">
      <alignment horizontal="center" vertical="center" textRotation="255" wrapText="1"/>
    </xf>
    <xf numFmtId="0" fontId="26" fillId="0" borderId="0" xfId="0" applyFont="1">
      <alignment vertical="center"/>
    </xf>
    <xf numFmtId="0" fontId="27" fillId="0" borderId="0" xfId="0" applyFont="1">
      <alignment vertical="center"/>
    </xf>
    <xf numFmtId="0" fontId="26" fillId="0" borderId="0" xfId="0" applyFont="1" applyProtection="1">
      <alignment vertical="center"/>
      <protection locked="0"/>
    </xf>
    <xf numFmtId="0" fontId="27" fillId="0" borderId="0" xfId="0" applyFont="1" applyProtection="1">
      <alignment vertical="center"/>
      <protection locked="0"/>
    </xf>
    <xf numFmtId="0" fontId="15" fillId="0" borderId="27" xfId="0" applyFont="1" applyBorder="1" applyAlignment="1">
      <alignment horizontal="center" vertical="center" wrapText="1"/>
    </xf>
    <xf numFmtId="0" fontId="26" fillId="3" borderId="24" xfId="0" applyFont="1" applyFill="1" applyBorder="1" applyAlignment="1" applyProtection="1">
      <alignment horizontal="center" vertical="center" wrapText="1"/>
      <protection locked="0"/>
    </xf>
    <xf numFmtId="0" fontId="15" fillId="0" borderId="3" xfId="0" applyFont="1" applyBorder="1" applyAlignment="1">
      <alignment horizontal="center" vertical="center" wrapText="1"/>
    </xf>
    <xf numFmtId="0" fontId="26" fillId="3" borderId="2" xfId="0" applyFont="1" applyFill="1" applyBorder="1" applyAlignment="1" applyProtection="1">
      <alignment horizontal="center" vertical="center" wrapText="1"/>
      <protection locked="0"/>
    </xf>
    <xf numFmtId="0" fontId="28" fillId="3" borderId="2" xfId="0" applyFont="1" applyFill="1" applyBorder="1" applyAlignment="1" applyProtection="1">
      <alignment horizontal="center" vertical="center" wrapText="1"/>
      <protection locked="0"/>
    </xf>
    <xf numFmtId="0" fontId="29" fillId="0" borderId="2" xfId="0" applyFont="1" applyBorder="1" applyAlignment="1">
      <alignment horizontal="center" vertical="center" wrapText="1"/>
    </xf>
    <xf numFmtId="0" fontId="15" fillId="0" borderId="28" xfId="0" applyFont="1" applyBorder="1" applyAlignment="1">
      <alignment horizontal="center" vertical="center" wrapText="1"/>
    </xf>
    <xf numFmtId="0" fontId="29" fillId="0" borderId="14" xfId="0" applyFont="1" applyBorder="1" applyAlignment="1">
      <alignment horizontal="center" vertical="center" wrapText="1"/>
    </xf>
    <xf numFmtId="0" fontId="30" fillId="0" borderId="0" xfId="0" applyFont="1" applyAlignment="1">
      <alignment horizontal="justify" vertical="center" wrapText="1"/>
    </xf>
    <xf numFmtId="0" fontId="31" fillId="0" borderId="0" xfId="0" applyFont="1">
      <alignment vertical="center"/>
    </xf>
    <xf numFmtId="176" fontId="15" fillId="0" borderId="32" xfId="0" applyNumberFormat="1" applyFont="1" applyBorder="1" applyAlignment="1">
      <alignment horizontal="left" vertical="center" wrapText="1"/>
    </xf>
    <xf numFmtId="176" fontId="15" fillId="0" borderId="34" xfId="0" applyNumberFormat="1" applyFont="1" applyBorder="1" applyAlignment="1">
      <alignment horizontal="left" vertical="center" wrapText="1"/>
    </xf>
    <xf numFmtId="0" fontId="16" fillId="0" borderId="35" xfId="0" applyFont="1" applyBorder="1" applyAlignment="1">
      <alignment horizontal="center" vertical="center" wrapText="1"/>
    </xf>
    <xf numFmtId="0" fontId="18" fillId="2" borderId="26"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6" fillId="0" borderId="6" xfId="0" applyFont="1" applyBorder="1" applyAlignment="1">
      <alignment horizontal="center" vertical="center" wrapText="1"/>
    </xf>
    <xf numFmtId="0" fontId="18" fillId="4" borderId="4"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1"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center" vertical="center" wrapText="1"/>
    </xf>
    <xf numFmtId="0" fontId="15" fillId="0" borderId="0" xfId="0" applyFont="1" applyAlignment="1">
      <alignment horizontal="left"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5" fillId="0" borderId="10" xfId="0" applyFont="1" applyBorder="1" applyAlignment="1">
      <alignment horizontal="center" vertical="center" wrapText="1"/>
    </xf>
    <xf numFmtId="0" fontId="17" fillId="0" borderId="23" xfId="0" applyFont="1" applyBorder="1" applyAlignment="1">
      <alignment horizontal="left" vertical="center" wrapText="1"/>
    </xf>
    <xf numFmtId="0" fontId="17" fillId="0" borderId="5" xfId="0" applyFont="1" applyBorder="1" applyAlignment="1">
      <alignment horizontal="left" vertical="center" wrapText="1"/>
    </xf>
    <xf numFmtId="0" fontId="17" fillId="0" borderId="29" xfId="0" applyFont="1" applyBorder="1" applyAlignment="1">
      <alignment horizontal="left"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wrapText="1"/>
    </xf>
    <xf numFmtId="0" fontId="15" fillId="0" borderId="30" xfId="0" applyFont="1" applyBorder="1" applyAlignment="1">
      <alignment horizontal="right" vertical="center" wrapText="1"/>
    </xf>
    <xf numFmtId="0" fontId="15" fillId="0" borderId="31" xfId="0" applyFont="1" applyBorder="1" applyAlignment="1">
      <alignment horizontal="right" vertical="center" wrapText="1"/>
    </xf>
    <xf numFmtId="0" fontId="15" fillId="0" borderId="33" xfId="0" applyFont="1" applyBorder="1" applyAlignment="1">
      <alignment horizontal="right" vertical="center" wrapText="1"/>
    </xf>
    <xf numFmtId="0" fontId="1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11" lockText="1" noThreeD="1"/>
</file>

<file path=xl/ctrlProps/ctrlProp10.xml><?xml version="1.0" encoding="utf-8"?>
<formControlPr xmlns="http://schemas.microsoft.com/office/spreadsheetml/2009/9/main" objectType="CheckBox" fmlaLink="D22" lockText="1" noThreeD="1"/>
</file>

<file path=xl/ctrlProps/ctrlProp11.xml><?xml version="1.0" encoding="utf-8"?>
<formControlPr xmlns="http://schemas.microsoft.com/office/spreadsheetml/2009/9/main" objectType="CheckBox" fmlaLink="D23" lockText="1" noThreeD="1"/>
</file>

<file path=xl/ctrlProps/ctrlProp12.xml><?xml version="1.0" encoding="utf-8"?>
<formControlPr xmlns="http://schemas.microsoft.com/office/spreadsheetml/2009/9/main" objectType="CheckBox" fmlaLink="D24" lockText="1" noThreeD="1"/>
</file>

<file path=xl/ctrlProps/ctrlProp13.xml><?xml version="1.0" encoding="utf-8"?>
<formControlPr xmlns="http://schemas.microsoft.com/office/spreadsheetml/2009/9/main" objectType="CheckBox" fmlaLink="D25" lockText="1" noThreeD="1"/>
</file>

<file path=xl/ctrlProps/ctrlProp14.xml><?xml version="1.0" encoding="utf-8"?>
<formControlPr xmlns="http://schemas.microsoft.com/office/spreadsheetml/2009/9/main" objectType="CheckBox" fmlaLink="D26" lockText="1" noThreeD="1"/>
</file>

<file path=xl/ctrlProps/ctrlProp15.xml><?xml version="1.0" encoding="utf-8"?>
<formControlPr xmlns="http://schemas.microsoft.com/office/spreadsheetml/2009/9/main" objectType="CheckBox" fmlaLink="G11" lockText="1" noThreeD="1"/>
</file>

<file path=xl/ctrlProps/ctrlProp16.xml><?xml version="1.0" encoding="utf-8"?>
<formControlPr xmlns="http://schemas.microsoft.com/office/spreadsheetml/2009/9/main" objectType="CheckBox" fmlaLink="G12" lockText="1" noThreeD="1"/>
</file>

<file path=xl/ctrlProps/ctrlProp17.xml><?xml version="1.0" encoding="utf-8"?>
<formControlPr xmlns="http://schemas.microsoft.com/office/spreadsheetml/2009/9/main" objectType="CheckBox" fmlaLink="G13" lockText="1" noThreeD="1"/>
</file>

<file path=xl/ctrlProps/ctrlProp18.xml><?xml version="1.0" encoding="utf-8"?>
<formControlPr xmlns="http://schemas.microsoft.com/office/spreadsheetml/2009/9/main" objectType="CheckBox" fmlaLink="G14" lockText="1" noThreeD="1"/>
</file>

<file path=xl/ctrlProps/ctrlProp19.xml><?xml version="1.0" encoding="utf-8"?>
<formControlPr xmlns="http://schemas.microsoft.com/office/spreadsheetml/2009/9/main" objectType="CheckBox" fmlaLink="G15" lockText="1" noThreeD="1"/>
</file>

<file path=xl/ctrlProps/ctrlProp2.xml><?xml version="1.0" encoding="utf-8"?>
<formControlPr xmlns="http://schemas.microsoft.com/office/spreadsheetml/2009/9/main" objectType="CheckBox" fmlaLink="D12" lockText="1" noThreeD="1"/>
</file>

<file path=xl/ctrlProps/ctrlProp20.xml><?xml version="1.0" encoding="utf-8"?>
<formControlPr xmlns="http://schemas.microsoft.com/office/spreadsheetml/2009/9/main" objectType="CheckBox" fmlaLink="G17" lockText="1" noThreeD="1"/>
</file>

<file path=xl/ctrlProps/ctrlProp21.xml><?xml version="1.0" encoding="utf-8"?>
<formControlPr xmlns="http://schemas.microsoft.com/office/spreadsheetml/2009/9/main" objectType="CheckBox" fmlaLink="G18" lockText="1" noThreeD="1"/>
</file>

<file path=xl/ctrlProps/ctrlProp22.xml><?xml version="1.0" encoding="utf-8"?>
<formControlPr xmlns="http://schemas.microsoft.com/office/spreadsheetml/2009/9/main" objectType="CheckBox" fmlaLink="G20" lockText="1" noThreeD="1"/>
</file>

<file path=xl/ctrlProps/ctrlProp23.xml><?xml version="1.0" encoding="utf-8"?>
<formControlPr xmlns="http://schemas.microsoft.com/office/spreadsheetml/2009/9/main" objectType="CheckBox" fmlaLink="G21" lockText="1" noThreeD="1"/>
</file>

<file path=xl/ctrlProps/ctrlProp24.xml><?xml version="1.0" encoding="utf-8"?>
<formControlPr xmlns="http://schemas.microsoft.com/office/spreadsheetml/2009/9/main" objectType="CheckBox" fmlaLink="G22" lockText="1" noThreeD="1"/>
</file>

<file path=xl/ctrlProps/ctrlProp25.xml><?xml version="1.0" encoding="utf-8"?>
<formControlPr xmlns="http://schemas.microsoft.com/office/spreadsheetml/2009/9/main" objectType="CheckBox" fmlaLink="G23" lockText="1" noThreeD="1"/>
</file>

<file path=xl/ctrlProps/ctrlProp26.xml><?xml version="1.0" encoding="utf-8"?>
<formControlPr xmlns="http://schemas.microsoft.com/office/spreadsheetml/2009/9/main" objectType="CheckBox" fmlaLink="G24" lockText="1" noThreeD="1"/>
</file>

<file path=xl/ctrlProps/ctrlProp27.xml><?xml version="1.0" encoding="utf-8"?>
<formControlPr xmlns="http://schemas.microsoft.com/office/spreadsheetml/2009/9/main" objectType="CheckBox" fmlaLink="G26" lockText="1" noThreeD="1"/>
</file>

<file path=xl/ctrlProps/ctrlProp28.xml><?xml version="1.0" encoding="utf-8"?>
<formControlPr xmlns="http://schemas.microsoft.com/office/spreadsheetml/2009/9/main" objectType="CheckBox" fmlaLink="J11" lockText="1" noThreeD="1"/>
</file>

<file path=xl/ctrlProps/ctrlProp29.xml><?xml version="1.0" encoding="utf-8"?>
<formControlPr xmlns="http://schemas.microsoft.com/office/spreadsheetml/2009/9/main" objectType="CheckBox" fmlaLink="J13" lockText="1" noThreeD="1"/>
</file>

<file path=xl/ctrlProps/ctrlProp3.xml><?xml version="1.0" encoding="utf-8"?>
<formControlPr xmlns="http://schemas.microsoft.com/office/spreadsheetml/2009/9/main" objectType="CheckBox" fmlaLink="D13" lockText="1" noThreeD="1"/>
</file>

<file path=xl/ctrlProps/ctrlProp30.xml><?xml version="1.0" encoding="utf-8"?>
<formControlPr xmlns="http://schemas.microsoft.com/office/spreadsheetml/2009/9/main" objectType="CheckBox" fmlaLink="J14" lockText="1" noThreeD="1"/>
</file>

<file path=xl/ctrlProps/ctrlProp31.xml><?xml version="1.0" encoding="utf-8"?>
<formControlPr xmlns="http://schemas.microsoft.com/office/spreadsheetml/2009/9/main" objectType="CheckBox" fmlaLink="J15" lockText="1" noThreeD="1"/>
</file>

<file path=xl/ctrlProps/ctrlProp32.xml><?xml version="1.0" encoding="utf-8"?>
<formControlPr xmlns="http://schemas.microsoft.com/office/spreadsheetml/2009/9/main" objectType="CheckBox" fmlaLink="J17" lockText="1" noThreeD="1"/>
</file>

<file path=xl/ctrlProps/ctrlProp33.xml><?xml version="1.0" encoding="utf-8"?>
<formControlPr xmlns="http://schemas.microsoft.com/office/spreadsheetml/2009/9/main" objectType="CheckBox" fmlaLink="J18" lockText="1" noThreeD="1"/>
</file>

<file path=xl/ctrlProps/ctrlProp34.xml><?xml version="1.0" encoding="utf-8"?>
<formControlPr xmlns="http://schemas.microsoft.com/office/spreadsheetml/2009/9/main" objectType="CheckBox" fmlaLink="J21" lockText="1" noThreeD="1"/>
</file>

<file path=xl/ctrlProps/ctrlProp35.xml><?xml version="1.0" encoding="utf-8"?>
<formControlPr xmlns="http://schemas.microsoft.com/office/spreadsheetml/2009/9/main" objectType="CheckBox" fmlaLink="J22" lockText="1" noThreeD="1"/>
</file>

<file path=xl/ctrlProps/ctrlProp36.xml><?xml version="1.0" encoding="utf-8"?>
<formControlPr xmlns="http://schemas.microsoft.com/office/spreadsheetml/2009/9/main" objectType="CheckBox" fmlaLink="J23" lockText="1" noThreeD="1"/>
</file>

<file path=xl/ctrlProps/ctrlProp37.xml><?xml version="1.0" encoding="utf-8"?>
<formControlPr xmlns="http://schemas.microsoft.com/office/spreadsheetml/2009/9/main" objectType="CheckBox" fmlaLink="J24" lockText="1" noThreeD="1"/>
</file>

<file path=xl/ctrlProps/ctrlProp38.xml><?xml version="1.0" encoding="utf-8"?>
<formControlPr xmlns="http://schemas.microsoft.com/office/spreadsheetml/2009/9/main" objectType="CheckBox" fmlaLink="J26" lockText="1" noThreeD="1"/>
</file>

<file path=xl/ctrlProps/ctrlProp4.xml><?xml version="1.0" encoding="utf-8"?>
<formControlPr xmlns="http://schemas.microsoft.com/office/spreadsheetml/2009/9/main" objectType="CheckBox" fmlaLink="D14" lockText="1" noThreeD="1"/>
</file>

<file path=xl/ctrlProps/ctrlProp5.xml><?xml version="1.0" encoding="utf-8"?>
<formControlPr xmlns="http://schemas.microsoft.com/office/spreadsheetml/2009/9/main" objectType="CheckBox" fmlaLink="D15" lockText="1" noThreeD="1"/>
</file>

<file path=xl/ctrlProps/ctrlProp6.xml><?xml version="1.0" encoding="utf-8"?>
<formControlPr xmlns="http://schemas.microsoft.com/office/spreadsheetml/2009/9/main" objectType="CheckBox" fmlaLink="D17" lockText="1" noThreeD="1"/>
</file>

<file path=xl/ctrlProps/ctrlProp7.xml><?xml version="1.0" encoding="utf-8"?>
<formControlPr xmlns="http://schemas.microsoft.com/office/spreadsheetml/2009/9/main" objectType="CheckBox" fmlaLink="D18" lockText="1" noThreeD="1"/>
</file>

<file path=xl/ctrlProps/ctrlProp8.xml><?xml version="1.0" encoding="utf-8"?>
<formControlPr xmlns="http://schemas.microsoft.com/office/spreadsheetml/2009/9/main" objectType="CheckBox" fmlaLink="D20" lockText="1" noThreeD="1"/>
</file>

<file path=xl/ctrlProps/ctrlProp9.xml><?xml version="1.0" encoding="utf-8"?>
<formControlPr xmlns="http://schemas.microsoft.com/office/spreadsheetml/2009/9/main" objectType="CheckBox" fmlaLink="D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55789</xdr:colOff>
          <xdr:row>10</xdr:row>
          <xdr:rowOff>46264</xdr:rowOff>
        </xdr:from>
        <xdr:to>
          <xdr:col>3</xdr:col>
          <xdr:colOff>274864</xdr:colOff>
          <xdr:row>25</xdr:row>
          <xdr:rowOff>370114</xdr:rowOff>
        </xdr:to>
        <xdr:grpSp>
          <xdr:nvGrpSpPr>
            <xdr:cNvPr id="2" name="グループ化 1">
              <a:extLst>
                <a:ext uri="{FF2B5EF4-FFF2-40B4-BE49-F238E27FC236}">
                  <a16:creationId xmlns:a16="http://schemas.microsoft.com/office/drawing/2014/main" id="{8C0E45FF-2B93-4B59-8710-5EB2545D2168}"/>
                </a:ext>
              </a:extLst>
            </xdr:cNvPr>
            <xdr:cNvGrpSpPr/>
          </xdr:nvGrpSpPr>
          <xdr:grpSpPr>
            <a:xfrm>
              <a:off x="2853758" y="2689452"/>
              <a:ext cx="219075" cy="6574631"/>
              <a:chOff x="2491468" y="2930979"/>
              <a:chExt cx="219075" cy="6651171"/>
            </a:xfrm>
          </xdr:grpSpPr>
          <xdr:sp macro="" textlink="">
            <xdr:nvSpPr>
              <xdr:cNvPr id="12289" name="D1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2491468" y="2930979"/>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2491468" y="3352800"/>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2491468" y="3774621"/>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2491468" y="4196443"/>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2491468" y="4618264"/>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2491468" y="5461907"/>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2491468" y="5883728"/>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2491468" y="6727371"/>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2491468" y="7149193"/>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2491468" y="7571014"/>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2491468" y="7992836"/>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2491468" y="8414657"/>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2491468" y="8836479"/>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2491468" y="9258300"/>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59871</xdr:colOff>
          <xdr:row>10</xdr:row>
          <xdr:rowOff>63953</xdr:rowOff>
        </xdr:from>
        <xdr:to>
          <xdr:col>6</xdr:col>
          <xdr:colOff>278946</xdr:colOff>
          <xdr:row>25</xdr:row>
          <xdr:rowOff>387803</xdr:rowOff>
        </xdr:to>
        <xdr:grpSp>
          <xdr:nvGrpSpPr>
            <xdr:cNvPr id="3" name="グループ化 2">
              <a:extLst>
                <a:ext uri="{FF2B5EF4-FFF2-40B4-BE49-F238E27FC236}">
                  <a16:creationId xmlns:a16="http://schemas.microsoft.com/office/drawing/2014/main" id="{943AC6D6-D698-4C24-A473-B1F376C5E7DF}"/>
                </a:ext>
              </a:extLst>
            </xdr:cNvPr>
            <xdr:cNvGrpSpPr/>
          </xdr:nvGrpSpPr>
          <xdr:grpSpPr>
            <a:xfrm>
              <a:off x="4810465" y="2707141"/>
              <a:ext cx="219075" cy="6574631"/>
              <a:chOff x="4414157" y="2921454"/>
              <a:chExt cx="219075" cy="6651172"/>
            </a:xfrm>
          </xdr:grpSpPr>
          <xdr:sp macro="" textlink="">
            <xdr:nvSpPr>
              <xdr:cNvPr id="12303" name="G11"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4414157" y="2921454"/>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4414157" y="3343275"/>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4414157" y="3765096"/>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4414157" y="4186918"/>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4414157" y="4608739"/>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4414157" y="5452382"/>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4414157" y="5874203"/>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4414157" y="6717846"/>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4414157" y="7139668"/>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4414157" y="7561489"/>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4414157" y="7983311"/>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4414157" y="8405132"/>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4414157" y="9248776"/>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65555</xdr:colOff>
          <xdr:row>10</xdr:row>
          <xdr:rowOff>43143</xdr:rowOff>
        </xdr:from>
        <xdr:to>
          <xdr:col>9</xdr:col>
          <xdr:colOff>284630</xdr:colOff>
          <xdr:row>25</xdr:row>
          <xdr:rowOff>366993</xdr:rowOff>
        </xdr:to>
        <xdr:grpSp>
          <xdr:nvGrpSpPr>
            <xdr:cNvPr id="4" name="グループ化 3">
              <a:extLst>
                <a:ext uri="{FF2B5EF4-FFF2-40B4-BE49-F238E27FC236}">
                  <a16:creationId xmlns:a16="http://schemas.microsoft.com/office/drawing/2014/main" id="{487AB1CE-C9C0-4EFB-9BC2-A05F221D5BB7}"/>
                </a:ext>
              </a:extLst>
            </xdr:cNvPr>
            <xdr:cNvGrpSpPr/>
          </xdr:nvGrpSpPr>
          <xdr:grpSpPr>
            <a:xfrm>
              <a:off x="6768774" y="2686331"/>
              <a:ext cx="219075" cy="6574631"/>
              <a:chOff x="6324841" y="2955074"/>
              <a:chExt cx="219075" cy="6651171"/>
            </a:xfrm>
          </xdr:grpSpPr>
          <xdr:sp macro="" textlink="">
            <xdr:nvSpPr>
              <xdr:cNvPr id="12316" name="J11"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6324841" y="2955074"/>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6324841" y="3798714"/>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000-00001E300000}"/>
                  </a:ext>
                </a:extLst>
              </xdr:cNvPr>
              <xdr:cNvSpPr/>
            </xdr:nvSpPr>
            <xdr:spPr bwMode="auto">
              <a:xfrm>
                <a:off x="6324841" y="4220536"/>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000-00001F300000}"/>
                  </a:ext>
                </a:extLst>
              </xdr:cNvPr>
              <xdr:cNvSpPr/>
            </xdr:nvSpPr>
            <xdr:spPr bwMode="auto">
              <a:xfrm>
                <a:off x="6324841" y="4642357"/>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000-000020300000}"/>
                  </a:ext>
                </a:extLst>
              </xdr:cNvPr>
              <xdr:cNvSpPr/>
            </xdr:nvSpPr>
            <xdr:spPr bwMode="auto">
              <a:xfrm>
                <a:off x="6324841" y="5486000"/>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000-000021300000}"/>
                  </a:ext>
                </a:extLst>
              </xdr:cNvPr>
              <xdr:cNvSpPr/>
            </xdr:nvSpPr>
            <xdr:spPr bwMode="auto">
              <a:xfrm>
                <a:off x="6324841" y="5907824"/>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000-000022300000}"/>
                  </a:ext>
                </a:extLst>
              </xdr:cNvPr>
              <xdr:cNvSpPr/>
            </xdr:nvSpPr>
            <xdr:spPr bwMode="auto">
              <a:xfrm>
                <a:off x="6324841" y="7173286"/>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000-000023300000}"/>
                  </a:ext>
                </a:extLst>
              </xdr:cNvPr>
              <xdr:cNvSpPr/>
            </xdr:nvSpPr>
            <xdr:spPr bwMode="auto">
              <a:xfrm>
                <a:off x="6324841" y="7595107"/>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000-000024300000}"/>
                  </a:ext>
                </a:extLst>
              </xdr:cNvPr>
              <xdr:cNvSpPr/>
            </xdr:nvSpPr>
            <xdr:spPr bwMode="auto">
              <a:xfrm>
                <a:off x="6324841" y="8016929"/>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000-000025300000}"/>
                  </a:ext>
                </a:extLst>
              </xdr:cNvPr>
              <xdr:cNvSpPr/>
            </xdr:nvSpPr>
            <xdr:spPr bwMode="auto">
              <a:xfrm>
                <a:off x="6324841" y="8438750"/>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000-000026300000}"/>
                  </a:ext>
                </a:extLst>
              </xdr:cNvPr>
              <xdr:cNvSpPr/>
            </xdr:nvSpPr>
            <xdr:spPr bwMode="auto">
              <a:xfrm>
                <a:off x="6324841" y="9282395"/>
                <a:ext cx="219075"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薬剤部 臨床試験支援室 新潟がんセンター" id="{0FB067DC-95AD-4DFE-83BB-1CBC6B46E386}" userId="faecc98e055da9e9"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 dT="2026-02-25T23:46:33.73" personId="{0FB067DC-95AD-4DFE-83BB-1CBC6B46E386}" id="{0C629A59-4F72-410B-9AE5-52809178B8BD}">
    <text>抗がん剤（免疫チェックポイント阻害薬なども含む）の治療は、すべて重症・重篤に区分する。</text>
  </threadedComment>
  <threadedComment ref="C5" dT="2026-02-25T23:46:43.51" personId="{0FB067DC-95AD-4DFE-83BB-1CBC6B46E386}" id="{7F42E411-0829-4508-9A7D-5E284EA012B4}">
    <text>実施計画書に入院による試験の実施が必要とされているか。</text>
  </threadedComment>
  <threadedComment ref="C9" dT="2026-02-25T23:46:53.78" personId="{0FB067DC-95AD-4DFE-83BB-1CBC6B46E386}" id="{78429ADE-94C4-49F5-9B72-4877FD61BF9B}">
    <text>併用療法として被験薬と併用する薬剤の種類</text>
  </threadedComment>
  <threadedComment ref="C10" dT="2026-02-25T23:47:07.65" personId="{0FB067DC-95AD-4DFE-83BB-1CBC6B46E386}" id="{EDED65E8-E257-45C2-8B4E-BE4094BE95BA}">
    <text>設定根拠を引用した箇所（○○試験の結果より プロトコル○.○より 等）を必ず記載願います。  　　　　　　      　　
・治験薬の投与開始から終了までの期間
・想定される平均投与予定期間
・増悪時までとされている場合は、中央値等を考慮
・被験者群と対照群で投与期間が異なる場合、その差が半年未満は平均した期間。半年以上の場合は各Armごとに算定。</text>
  </threadedComment>
  <threadedComment ref="C13" dT="2026-02-25T23:47:16.60" personId="{0FB067DC-95AD-4DFE-83BB-1CBC6B46E386}" id="{D184AFD5-7742-4109-924D-0CC57A25E6F0}">
    <text>実施計画書に記載された治験投与期間の４週間あたりの平均受診回数</text>
  </threadedComment>
  <threadedComment ref="C14" dT="2026-02-25T23:47:24.64" personId="{0FB067DC-95AD-4DFE-83BB-1CBC6B46E386}" id="{C5D0D673-6F10-4CB7-854D-F957426DCA7E}">
    <text>レジメンの作成枚数（注射剤のみ）</text>
  </threadedComment>
  <threadedComment ref="C17" dT="2026-02-25T23:47:33.96" personId="{0FB067DC-95AD-4DFE-83BB-1CBC6B46E386}" id="{09797272-D103-41F0-AB47-519CF573CFE7}">
    <text>検査の合計項目数。バイタル、身長、体重、心電図、PS等
分画は各項目1つずつを1項目とします。</text>
  </threadedComment>
  <threadedComment ref="C18" dT="2026-02-25T23:47:43.29" personId="{0FB067DC-95AD-4DFE-83BB-1CBC6B46E386}" id="{BFAFC78E-21F1-412A-BDB3-93F3C57ADC0A}">
    <text>内視鏡検査や造影剤を使用するCT/MRI/PET-CT/骨シンチ等が該当します。
脳は基本MRIで撮影し、体幹の造影CTとは別日に実施します。</text>
  </threadedComment>
  <threadedComment ref="C19" dT="2026-02-25T23:47:50.76" personId="{0FB067DC-95AD-4DFE-83BB-1CBC6B46E386}" id="{2EB125D0-71B4-4E9B-B0B0-78033A9C68AB}">
    <text>同日であっても採血タイミングが違う場合はそれぞれを1回とします。同じタイミングでの採血は内容によらず1回と数えます。</text>
  </threadedComment>
  <threadedComment ref="C20" dT="2026-02-25T23:47:58.60" personId="{0FB067DC-95AD-4DFE-83BB-1CBC6B46E386}" id="{0308A55C-C0A0-400F-9125-22491E0C4C05}">
    <text>任意の生検については責任医師が同意説明等対応する場合には1回と数えてください。</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3E70C-34F0-4123-942B-7D87F3F7034A}">
  <sheetPr>
    <pageSetUpPr fitToPage="1"/>
  </sheetPr>
  <dimension ref="A1:M70"/>
  <sheetViews>
    <sheetView showGridLines="0" tabSelected="1" view="pageBreakPreview" zoomScale="80" zoomScaleNormal="80" zoomScaleSheetLayoutView="80" workbookViewId="0">
      <selection activeCell="A4" sqref="A4"/>
    </sheetView>
  </sheetViews>
  <sheetFormatPr defaultRowHeight="15" x14ac:dyDescent="0.25"/>
  <cols>
    <col min="1" max="1" width="5.5" style="1" customWidth="1"/>
    <col min="2" max="2" width="25.625" style="28" customWidth="1"/>
    <col min="3" max="3" width="5.625" style="1" customWidth="1"/>
    <col min="4" max="4" width="4.25" style="75" customWidth="1"/>
    <col min="5" max="5" width="17.5" style="1" bestFit="1" customWidth="1"/>
    <col min="6" max="6" width="3.875" style="13" customWidth="1"/>
    <col min="7" max="7" width="4.25" style="88" customWidth="1"/>
    <col min="8" max="8" width="17.5" style="1" bestFit="1" customWidth="1"/>
    <col min="9" max="9" width="3.875" style="12" customWidth="1"/>
    <col min="10" max="10" width="4.25" style="88" customWidth="1"/>
    <col min="11" max="11" width="15.125" style="1" bestFit="1" customWidth="1"/>
    <col min="12" max="12" width="3.875" style="12" customWidth="1"/>
    <col min="13" max="13" width="6.375" style="14" customWidth="1"/>
    <col min="14" max="16384" width="9" style="1"/>
  </cols>
  <sheetData>
    <row r="1" spans="1:13" s="35" customFormat="1" ht="24" x14ac:dyDescent="0.25">
      <c r="A1" s="124" t="s">
        <v>103</v>
      </c>
      <c r="B1" s="124"/>
      <c r="D1" s="73"/>
      <c r="F1" s="36"/>
      <c r="G1" s="87"/>
      <c r="I1" s="37"/>
      <c r="J1" s="87"/>
      <c r="L1" s="37"/>
      <c r="M1" s="38"/>
    </row>
    <row r="2" spans="1:13" ht="18.75" x14ac:dyDescent="0.25">
      <c r="A2" s="3"/>
      <c r="B2" s="74"/>
    </row>
    <row r="3" spans="1:13" s="6" customFormat="1" ht="18.75" customHeight="1" x14ac:dyDescent="0.25">
      <c r="A3" s="143" t="s">
        <v>0</v>
      </c>
      <c r="B3" s="143"/>
      <c r="C3" s="143"/>
      <c r="D3" s="143"/>
      <c r="E3" s="143"/>
      <c r="F3" s="143"/>
      <c r="G3" s="143"/>
      <c r="H3" s="143"/>
      <c r="I3" s="143"/>
      <c r="J3" s="143"/>
      <c r="K3" s="143"/>
      <c r="L3" s="143"/>
      <c r="M3" s="143"/>
    </row>
    <row r="4" spans="1:13" s="35" customFormat="1" ht="24" x14ac:dyDescent="0.25">
      <c r="A4" s="62"/>
      <c r="B4" s="76"/>
      <c r="C4" s="63"/>
      <c r="D4" s="77"/>
      <c r="E4" s="63"/>
      <c r="F4" s="64"/>
      <c r="G4" s="89"/>
      <c r="H4" s="63"/>
      <c r="I4" s="65"/>
      <c r="J4" s="89"/>
      <c r="K4" s="63"/>
      <c r="L4" s="65"/>
      <c r="M4" s="66"/>
    </row>
    <row r="5" spans="1:13" s="35" customFormat="1" ht="24" x14ac:dyDescent="0.25">
      <c r="A5" s="67" t="s">
        <v>1</v>
      </c>
      <c r="B5" s="76"/>
      <c r="C5" s="63"/>
      <c r="D5" s="77"/>
      <c r="E5" s="63"/>
      <c r="F5" s="64"/>
      <c r="G5" s="89"/>
      <c r="H5" s="63"/>
      <c r="I5" s="65"/>
      <c r="J5" s="89"/>
      <c r="K5" s="63"/>
      <c r="L5" s="65"/>
      <c r="M5" s="66"/>
    </row>
    <row r="6" spans="1:13" s="35" customFormat="1" ht="24" x14ac:dyDescent="0.25">
      <c r="A6" s="67" t="s">
        <v>2</v>
      </c>
      <c r="B6" s="76"/>
      <c r="C6" s="63"/>
      <c r="D6" s="77"/>
      <c r="E6" s="63"/>
      <c r="F6" s="64"/>
      <c r="G6" s="89"/>
      <c r="H6" s="63"/>
      <c r="I6" s="65"/>
      <c r="J6" s="89"/>
      <c r="K6" s="63"/>
      <c r="L6" s="65"/>
      <c r="M6" s="66"/>
    </row>
    <row r="7" spans="1:13" ht="19.5" thickBot="1" x14ac:dyDescent="0.3">
      <c r="A7" s="68"/>
      <c r="B7" s="78"/>
      <c r="C7" s="69"/>
      <c r="D7" s="79"/>
      <c r="E7" s="69"/>
      <c r="F7" s="70"/>
      <c r="G7" s="90"/>
      <c r="H7" s="69"/>
      <c r="I7" s="71"/>
      <c r="J7" s="90"/>
      <c r="K7" s="69"/>
      <c r="L7" s="71"/>
      <c r="M7" s="72"/>
    </row>
    <row r="8" spans="1:13" ht="15" customHeight="1" x14ac:dyDescent="0.25">
      <c r="A8" s="125" t="s">
        <v>3</v>
      </c>
      <c r="B8" s="126"/>
      <c r="C8" s="131" t="s">
        <v>83</v>
      </c>
      <c r="D8" s="125" t="s">
        <v>4</v>
      </c>
      <c r="E8" s="126"/>
      <c r="F8" s="126"/>
      <c r="G8" s="126"/>
      <c r="H8" s="126"/>
      <c r="I8" s="126"/>
      <c r="J8" s="126"/>
      <c r="K8" s="126"/>
      <c r="L8" s="134"/>
      <c r="M8" s="42"/>
    </row>
    <row r="9" spans="1:13" ht="19.5" x14ac:dyDescent="0.25">
      <c r="A9" s="127"/>
      <c r="B9" s="128"/>
      <c r="C9" s="132"/>
      <c r="D9" s="135" t="s">
        <v>5</v>
      </c>
      <c r="E9" s="136"/>
      <c r="F9" s="136"/>
      <c r="G9" s="136" t="s">
        <v>6</v>
      </c>
      <c r="H9" s="136"/>
      <c r="I9" s="136"/>
      <c r="J9" s="136" t="s">
        <v>7</v>
      </c>
      <c r="K9" s="136"/>
      <c r="L9" s="137"/>
      <c r="M9" s="138" t="s">
        <v>105</v>
      </c>
    </row>
    <row r="10" spans="1:13" ht="18.75" thickBot="1" x14ac:dyDescent="0.3">
      <c r="A10" s="129"/>
      <c r="B10" s="130"/>
      <c r="C10" s="133"/>
      <c r="D10" s="140" t="s">
        <v>104</v>
      </c>
      <c r="E10" s="141"/>
      <c r="F10" s="101">
        <v>1</v>
      </c>
      <c r="G10" s="142" t="s">
        <v>104</v>
      </c>
      <c r="H10" s="141"/>
      <c r="I10" s="101">
        <v>3</v>
      </c>
      <c r="J10" s="142" t="s">
        <v>104</v>
      </c>
      <c r="K10" s="141"/>
      <c r="L10" s="102">
        <v>5</v>
      </c>
      <c r="M10" s="139"/>
    </row>
    <row r="11" spans="1:13" ht="33" customHeight="1" x14ac:dyDescent="0.25">
      <c r="A11" s="45" t="s">
        <v>8</v>
      </c>
      <c r="B11" s="46" t="s">
        <v>9</v>
      </c>
      <c r="C11" s="91">
        <v>2</v>
      </c>
      <c r="D11" s="80" t="b">
        <v>0</v>
      </c>
      <c r="E11" s="47" t="s">
        <v>10</v>
      </c>
      <c r="F11" s="48" t="str">
        <f>IF(D$11=TRUE,$C11*$F$10,"")</f>
        <v/>
      </c>
      <c r="G11" s="92" t="b">
        <v>0</v>
      </c>
      <c r="H11" s="47" t="s">
        <v>11</v>
      </c>
      <c r="I11" s="48" t="str">
        <f>IF($G11=TRUE,$C11*$I$10,"")</f>
        <v/>
      </c>
      <c r="J11" s="92" t="b">
        <v>0</v>
      </c>
      <c r="K11" s="47" t="s">
        <v>12</v>
      </c>
      <c r="L11" s="49" t="str">
        <f>IF($J11=TRUE,$C11*$L$10,"")</f>
        <v/>
      </c>
      <c r="M11" s="44" t="str">
        <f>IF(SUM($F11,$I11,$L11)=0,"",SUM($F11,$I11,$L11))</f>
        <v/>
      </c>
    </row>
    <row r="12" spans="1:13" ht="33" customHeight="1" x14ac:dyDescent="0.25">
      <c r="A12" s="50" t="s">
        <v>13</v>
      </c>
      <c r="B12" s="51" t="s">
        <v>14</v>
      </c>
      <c r="C12" s="93">
        <v>1</v>
      </c>
      <c r="D12" s="81" t="b">
        <v>0</v>
      </c>
      <c r="E12" s="43" t="s">
        <v>15</v>
      </c>
      <c r="F12" s="52" t="str">
        <f>IF($D12=TRUE,$C12*$F$10,"")</f>
        <v/>
      </c>
      <c r="G12" s="94" t="b">
        <v>0</v>
      </c>
      <c r="H12" s="43" t="s">
        <v>16</v>
      </c>
      <c r="I12" s="53" t="str">
        <f t="shared" ref="I12:I24" si="0">IF($G12=TRUE,$C12*$I$10,"")</f>
        <v/>
      </c>
      <c r="J12" s="113"/>
      <c r="K12" s="113"/>
      <c r="L12" s="114"/>
      <c r="M12" s="54" t="str">
        <f t="shared" ref="M12:M26" si="1">IF(SUM($F12,$I12,$L12)=0,"",SUM($F12,$I12,$L12))</f>
        <v/>
      </c>
    </row>
    <row r="13" spans="1:13" ht="33" customHeight="1" x14ac:dyDescent="0.25">
      <c r="A13" s="50" t="s">
        <v>17</v>
      </c>
      <c r="B13" s="51" t="s">
        <v>18</v>
      </c>
      <c r="C13" s="93">
        <v>1</v>
      </c>
      <c r="D13" s="81" t="b">
        <v>0</v>
      </c>
      <c r="E13" s="55" t="s">
        <v>19</v>
      </c>
      <c r="F13" s="53" t="str">
        <f t="shared" ref="F13:F26" si="2">IF($D13=TRUE,$C13*$F$10,"")</f>
        <v/>
      </c>
      <c r="G13" s="95" t="b">
        <v>0</v>
      </c>
      <c r="H13" s="55" t="s">
        <v>20</v>
      </c>
      <c r="I13" s="53" t="str">
        <f t="shared" si="0"/>
        <v/>
      </c>
      <c r="J13" s="95" t="b">
        <v>0</v>
      </c>
      <c r="K13" s="43" t="s">
        <v>21</v>
      </c>
      <c r="L13" s="56" t="str">
        <f>IF($J13=TRUE,$C13*$L$10,"")</f>
        <v/>
      </c>
      <c r="M13" s="54" t="str">
        <f t="shared" si="1"/>
        <v/>
      </c>
    </row>
    <row r="14" spans="1:13" ht="33" customHeight="1" x14ac:dyDescent="0.25">
      <c r="A14" s="50" t="s">
        <v>22</v>
      </c>
      <c r="B14" s="51" t="s">
        <v>23</v>
      </c>
      <c r="C14" s="93">
        <v>2</v>
      </c>
      <c r="D14" s="81" t="b">
        <v>0</v>
      </c>
      <c r="E14" s="43" t="s">
        <v>24</v>
      </c>
      <c r="F14" s="52" t="str">
        <f t="shared" si="2"/>
        <v/>
      </c>
      <c r="G14" s="94" t="b">
        <v>0</v>
      </c>
      <c r="H14" s="43" t="s">
        <v>25</v>
      </c>
      <c r="I14" s="52" t="str">
        <f t="shared" si="0"/>
        <v/>
      </c>
      <c r="J14" s="94" t="b">
        <v>0</v>
      </c>
      <c r="K14" s="43" t="s">
        <v>26</v>
      </c>
      <c r="L14" s="56" t="str">
        <f>IF($J14=TRUE,$C14*$L$10,"")</f>
        <v/>
      </c>
      <c r="M14" s="54" t="str">
        <f t="shared" si="1"/>
        <v/>
      </c>
    </row>
    <row r="15" spans="1:13" ht="33" customHeight="1" x14ac:dyDescent="0.25">
      <c r="A15" s="50" t="s">
        <v>27</v>
      </c>
      <c r="B15" s="51" t="s">
        <v>28</v>
      </c>
      <c r="C15" s="93">
        <v>1</v>
      </c>
      <c r="D15" s="81" t="b">
        <v>0</v>
      </c>
      <c r="E15" s="43" t="s">
        <v>29</v>
      </c>
      <c r="F15" s="52" t="str">
        <f t="shared" si="2"/>
        <v/>
      </c>
      <c r="G15" s="94" t="b">
        <v>0</v>
      </c>
      <c r="H15" s="43" t="s">
        <v>30</v>
      </c>
      <c r="I15" s="52" t="str">
        <f t="shared" si="0"/>
        <v/>
      </c>
      <c r="J15" s="94" t="b">
        <v>0</v>
      </c>
      <c r="K15" s="43" t="s">
        <v>31</v>
      </c>
      <c r="L15" s="56" t="str">
        <f>IF($J15=TRUE,$C15*$L$10,"")</f>
        <v/>
      </c>
      <c r="M15" s="54" t="str">
        <f t="shared" si="1"/>
        <v/>
      </c>
    </row>
    <row r="16" spans="1:13" ht="33" customHeight="1" x14ac:dyDescent="0.25">
      <c r="A16" s="50" t="s">
        <v>32</v>
      </c>
      <c r="B16" s="51" t="s">
        <v>33</v>
      </c>
      <c r="C16" s="93">
        <v>2</v>
      </c>
      <c r="D16" s="85" t="s">
        <v>86</v>
      </c>
      <c r="E16" s="40"/>
      <c r="F16" s="57" t="s">
        <v>87</v>
      </c>
      <c r="G16" s="96" t="str">
        <f>IF($C16*$E16=0,"",$C16*$E16)</f>
        <v/>
      </c>
      <c r="H16" s="113"/>
      <c r="I16" s="113"/>
      <c r="J16" s="113"/>
      <c r="K16" s="113"/>
      <c r="L16" s="114"/>
      <c r="M16" s="54" t="str">
        <f>IF(G16=0,"",G16)</f>
        <v/>
      </c>
    </row>
    <row r="17" spans="1:13" ht="33" customHeight="1" x14ac:dyDescent="0.25">
      <c r="A17" s="121" t="s">
        <v>34</v>
      </c>
      <c r="B17" s="122" t="s">
        <v>91</v>
      </c>
      <c r="C17" s="123">
        <v>2</v>
      </c>
      <c r="D17" s="81" t="b">
        <v>0</v>
      </c>
      <c r="E17" s="43" t="s">
        <v>35</v>
      </c>
      <c r="F17" s="52" t="str">
        <f t="shared" si="2"/>
        <v/>
      </c>
      <c r="G17" s="94" t="b">
        <v>0</v>
      </c>
      <c r="H17" s="43" t="s">
        <v>36</v>
      </c>
      <c r="I17" s="52" t="str">
        <f t="shared" si="0"/>
        <v/>
      </c>
      <c r="J17" s="94" t="b">
        <v>0</v>
      </c>
      <c r="K17" s="43" t="s">
        <v>92</v>
      </c>
      <c r="L17" s="56" t="str">
        <f>IF($J17=TRUE,$C17*$L$10,"")</f>
        <v/>
      </c>
      <c r="M17" s="110" t="str">
        <f>IF(SUM($F17,$I17,$L17,F18,I18,L18,G19)=0,"",SUM($F17,$I17,$L17,F18,I18,L18,G19))</f>
        <v/>
      </c>
    </row>
    <row r="18" spans="1:13" ht="33" customHeight="1" x14ac:dyDescent="0.25">
      <c r="A18" s="121"/>
      <c r="B18" s="122"/>
      <c r="C18" s="123"/>
      <c r="D18" s="81" t="b">
        <v>0</v>
      </c>
      <c r="E18" s="43" t="s">
        <v>93</v>
      </c>
      <c r="F18" s="52" t="str">
        <f>IF($D18=TRUE,$C$17*$L$10+9,"")</f>
        <v/>
      </c>
      <c r="G18" s="94" t="b">
        <v>0</v>
      </c>
      <c r="H18" s="43" t="s">
        <v>94</v>
      </c>
      <c r="I18" s="52" t="str">
        <f>IF($G18=TRUE,$C$17*$L$10+9+9,"")</f>
        <v/>
      </c>
      <c r="J18" s="94" t="b">
        <v>0</v>
      </c>
      <c r="K18" s="43" t="s">
        <v>95</v>
      </c>
      <c r="L18" s="56" t="str">
        <f>IF($J18=TRUE,$C$17*$L$10+9+9+9,"")</f>
        <v/>
      </c>
      <c r="M18" s="110"/>
    </row>
    <row r="19" spans="1:13" ht="33" customHeight="1" x14ac:dyDescent="0.25">
      <c r="A19" s="121"/>
      <c r="B19" s="122"/>
      <c r="C19" s="123"/>
      <c r="D19" s="85" t="s">
        <v>88</v>
      </c>
      <c r="E19" s="40"/>
      <c r="F19" s="57" t="s">
        <v>84</v>
      </c>
      <c r="G19" s="96" t="str">
        <f>IF(E19&lt;50,"",19+INT((E19-50)/25)*9)</f>
        <v/>
      </c>
      <c r="H19" s="111" t="s">
        <v>96</v>
      </c>
      <c r="I19" s="111"/>
      <c r="J19" s="111"/>
      <c r="K19" s="111"/>
      <c r="L19" s="112"/>
      <c r="M19" s="110"/>
    </row>
    <row r="20" spans="1:13" ht="33" customHeight="1" x14ac:dyDescent="0.25">
      <c r="A20" s="50" t="s">
        <v>37</v>
      </c>
      <c r="B20" s="51" t="s">
        <v>38</v>
      </c>
      <c r="C20" s="93">
        <v>1</v>
      </c>
      <c r="D20" s="81" t="b">
        <v>0</v>
      </c>
      <c r="E20" s="43" t="s">
        <v>39</v>
      </c>
      <c r="F20" s="53" t="str">
        <f t="shared" si="2"/>
        <v/>
      </c>
      <c r="G20" s="95" t="b">
        <v>0</v>
      </c>
      <c r="H20" s="118" t="s">
        <v>79</v>
      </c>
      <c r="I20" s="119"/>
      <c r="J20" s="119"/>
      <c r="K20" s="120"/>
      <c r="L20" s="56" t="str">
        <f>IF($G20=TRUE,$C20*$L$10,"")</f>
        <v/>
      </c>
      <c r="M20" s="54" t="str">
        <f t="shared" si="1"/>
        <v/>
      </c>
    </row>
    <row r="21" spans="1:13" ht="33" customHeight="1" x14ac:dyDescent="0.25">
      <c r="A21" s="50" t="s">
        <v>40</v>
      </c>
      <c r="B21" s="51" t="s">
        <v>80</v>
      </c>
      <c r="C21" s="93">
        <v>1</v>
      </c>
      <c r="D21" s="81" t="b">
        <v>0</v>
      </c>
      <c r="E21" s="43" t="s">
        <v>41</v>
      </c>
      <c r="F21" s="52" t="str">
        <f t="shared" si="2"/>
        <v/>
      </c>
      <c r="G21" s="94" t="b">
        <v>0</v>
      </c>
      <c r="H21" s="43" t="s">
        <v>42</v>
      </c>
      <c r="I21" s="52" t="str">
        <f t="shared" si="0"/>
        <v/>
      </c>
      <c r="J21" s="94" t="b">
        <v>0</v>
      </c>
      <c r="K21" s="43" t="s">
        <v>43</v>
      </c>
      <c r="L21" s="56" t="str">
        <f>IF($J21=TRUE,$C21*$L$10,"")</f>
        <v/>
      </c>
      <c r="M21" s="54" t="str">
        <f t="shared" si="1"/>
        <v/>
      </c>
    </row>
    <row r="22" spans="1:13" ht="33" customHeight="1" x14ac:dyDescent="0.25">
      <c r="A22" s="50" t="s">
        <v>44</v>
      </c>
      <c r="B22" s="51" t="s">
        <v>45</v>
      </c>
      <c r="C22" s="93">
        <v>3</v>
      </c>
      <c r="D22" s="81" t="b">
        <v>0</v>
      </c>
      <c r="E22" s="43" t="s">
        <v>97</v>
      </c>
      <c r="F22" s="52" t="str">
        <f t="shared" si="2"/>
        <v/>
      </c>
      <c r="G22" s="94" t="b">
        <v>0</v>
      </c>
      <c r="H22" s="43" t="s">
        <v>98</v>
      </c>
      <c r="I22" s="52" t="str">
        <f t="shared" si="0"/>
        <v/>
      </c>
      <c r="J22" s="94" t="b">
        <v>0</v>
      </c>
      <c r="K22" s="43" t="s">
        <v>99</v>
      </c>
      <c r="L22" s="56" t="str">
        <f t="shared" ref="L22:L24" si="3">IF($J22=TRUE,$C22*$L$10,"")</f>
        <v/>
      </c>
      <c r="M22" s="54" t="str">
        <f t="shared" si="1"/>
        <v/>
      </c>
    </row>
    <row r="23" spans="1:13" ht="33" customHeight="1" x14ac:dyDescent="0.25">
      <c r="A23" s="50" t="s">
        <v>46</v>
      </c>
      <c r="B23" s="51" t="s">
        <v>47</v>
      </c>
      <c r="C23" s="93">
        <v>5</v>
      </c>
      <c r="D23" s="81" t="b">
        <v>0</v>
      </c>
      <c r="E23" s="43" t="s">
        <v>100</v>
      </c>
      <c r="F23" s="52" t="str">
        <f t="shared" si="2"/>
        <v/>
      </c>
      <c r="G23" s="94" t="b">
        <v>0</v>
      </c>
      <c r="H23" s="43" t="s">
        <v>101</v>
      </c>
      <c r="I23" s="52" t="str">
        <f t="shared" si="0"/>
        <v/>
      </c>
      <c r="J23" s="94" t="b">
        <v>0</v>
      </c>
      <c r="K23" s="43" t="s">
        <v>102</v>
      </c>
      <c r="L23" s="56" t="str">
        <f t="shared" si="3"/>
        <v/>
      </c>
      <c r="M23" s="54" t="str">
        <f t="shared" si="1"/>
        <v/>
      </c>
    </row>
    <row r="24" spans="1:13" ht="33" customHeight="1" x14ac:dyDescent="0.25">
      <c r="A24" s="50" t="s">
        <v>48</v>
      </c>
      <c r="B24" s="51" t="s">
        <v>49</v>
      </c>
      <c r="C24" s="93">
        <v>5</v>
      </c>
      <c r="D24" s="81" t="b">
        <v>0</v>
      </c>
      <c r="E24" s="43" t="s">
        <v>50</v>
      </c>
      <c r="F24" s="52" t="str">
        <f t="shared" si="2"/>
        <v/>
      </c>
      <c r="G24" s="94" t="b">
        <v>0</v>
      </c>
      <c r="H24" s="43" t="s">
        <v>51</v>
      </c>
      <c r="I24" s="52" t="str">
        <f t="shared" si="0"/>
        <v/>
      </c>
      <c r="J24" s="94" t="b">
        <v>0</v>
      </c>
      <c r="K24" s="43" t="s">
        <v>52</v>
      </c>
      <c r="L24" s="56" t="str">
        <f t="shared" si="3"/>
        <v/>
      </c>
      <c r="M24" s="54" t="str">
        <f t="shared" si="1"/>
        <v/>
      </c>
    </row>
    <row r="25" spans="1:13" ht="33" customHeight="1" x14ac:dyDescent="0.25">
      <c r="A25" s="50" t="s">
        <v>53</v>
      </c>
      <c r="B25" s="51" t="s">
        <v>54</v>
      </c>
      <c r="C25" s="93">
        <v>5</v>
      </c>
      <c r="D25" s="81" t="b">
        <v>0</v>
      </c>
      <c r="E25" s="43" t="s">
        <v>55</v>
      </c>
      <c r="F25" s="53" t="str">
        <f t="shared" si="2"/>
        <v/>
      </c>
      <c r="G25" s="113"/>
      <c r="H25" s="113"/>
      <c r="I25" s="113"/>
      <c r="J25" s="113"/>
      <c r="K25" s="113"/>
      <c r="L25" s="114"/>
      <c r="M25" s="54" t="str">
        <f t="shared" si="1"/>
        <v/>
      </c>
    </row>
    <row r="26" spans="1:13" ht="33" customHeight="1" x14ac:dyDescent="0.25">
      <c r="A26" s="50" t="s">
        <v>56</v>
      </c>
      <c r="B26" s="58" t="s">
        <v>89</v>
      </c>
      <c r="C26" s="93">
        <v>1</v>
      </c>
      <c r="D26" s="81" t="b">
        <v>0</v>
      </c>
      <c r="E26" s="43" t="s">
        <v>57</v>
      </c>
      <c r="F26" s="52" t="str">
        <f t="shared" si="2"/>
        <v/>
      </c>
      <c r="G26" s="94" t="b">
        <v>0</v>
      </c>
      <c r="H26" s="43" t="s">
        <v>58</v>
      </c>
      <c r="I26" s="52" t="str">
        <f>IF($G26=TRUE,$C26*$I$10,"")</f>
        <v/>
      </c>
      <c r="J26" s="94" t="b">
        <v>0</v>
      </c>
      <c r="K26" s="39" t="s">
        <v>59</v>
      </c>
      <c r="L26" s="56" t="str">
        <f>IF($J26=TRUE,$C26*$L$10,"")</f>
        <v/>
      </c>
      <c r="M26" s="54" t="str">
        <f t="shared" si="1"/>
        <v/>
      </c>
    </row>
    <row r="27" spans="1:13" ht="33" customHeight="1" x14ac:dyDescent="0.25">
      <c r="A27" s="50" t="s">
        <v>60</v>
      </c>
      <c r="B27" s="58" t="s">
        <v>90</v>
      </c>
      <c r="C27" s="93">
        <v>3</v>
      </c>
      <c r="D27" s="85" t="s">
        <v>85</v>
      </c>
      <c r="E27" s="40"/>
      <c r="F27" s="57" t="s">
        <v>81</v>
      </c>
      <c r="G27" s="96" t="str">
        <f>IF($C27*$E27=0,"",$C27*$E27)</f>
        <v/>
      </c>
      <c r="H27" s="115"/>
      <c r="I27" s="116"/>
      <c r="J27" s="116"/>
      <c r="K27" s="116"/>
      <c r="L27" s="117"/>
      <c r="M27" s="54" t="str">
        <f>IF(G27=0,"",G27)</f>
        <v/>
      </c>
    </row>
    <row r="28" spans="1:13" ht="33" customHeight="1" x14ac:dyDescent="0.25">
      <c r="A28" s="50" t="s">
        <v>61</v>
      </c>
      <c r="B28" s="58" t="s">
        <v>62</v>
      </c>
      <c r="C28" s="93">
        <v>2</v>
      </c>
      <c r="D28" s="85" t="s">
        <v>85</v>
      </c>
      <c r="E28" s="40"/>
      <c r="F28" s="57" t="s">
        <v>81</v>
      </c>
      <c r="G28" s="96" t="str">
        <f>IF($C28*$E28=0,"",$C28*$E28)</f>
        <v/>
      </c>
      <c r="H28" s="115"/>
      <c r="I28" s="116"/>
      <c r="J28" s="116"/>
      <c r="K28" s="116"/>
      <c r="L28" s="117"/>
      <c r="M28" s="54" t="str">
        <f>IF(G28=0,"",G28)</f>
        <v/>
      </c>
    </row>
    <row r="29" spans="1:13" ht="33" customHeight="1" thickBot="1" x14ac:dyDescent="0.3">
      <c r="A29" s="59" t="s">
        <v>63</v>
      </c>
      <c r="B29" s="60" t="s">
        <v>64</v>
      </c>
      <c r="C29" s="97">
        <v>5</v>
      </c>
      <c r="D29" s="86" t="s">
        <v>85</v>
      </c>
      <c r="E29" s="41"/>
      <c r="F29" s="61" t="s">
        <v>81</v>
      </c>
      <c r="G29" s="98" t="str">
        <f>IF($C29*$E29=0,"",$C29*$E29)</f>
        <v/>
      </c>
      <c r="H29" s="104"/>
      <c r="I29" s="105"/>
      <c r="J29" s="105"/>
      <c r="K29" s="105"/>
      <c r="L29" s="106"/>
      <c r="M29" s="54" t="str">
        <f>IF(G29=0,"",G29)</f>
        <v/>
      </c>
    </row>
    <row r="30" spans="1:13" ht="33" customHeight="1" thickBot="1" x14ac:dyDescent="0.3">
      <c r="A30" s="107" t="s">
        <v>65</v>
      </c>
      <c r="B30" s="108"/>
      <c r="C30" s="108"/>
      <c r="D30" s="108"/>
      <c r="E30" s="108"/>
      <c r="F30" s="108"/>
      <c r="G30" s="108"/>
      <c r="H30" s="108"/>
      <c r="I30" s="108"/>
      <c r="J30" s="108"/>
      <c r="K30" s="108"/>
      <c r="L30" s="109"/>
      <c r="M30" s="103" t="str">
        <f>IF(SUM(M11:M29)=0,"",SUM(M11:M29))</f>
        <v/>
      </c>
    </row>
    <row r="31" spans="1:13" ht="18.75" x14ac:dyDescent="0.25">
      <c r="A31" s="17"/>
      <c r="B31" s="17"/>
      <c r="C31" s="17"/>
      <c r="D31" s="82"/>
      <c r="E31" s="17"/>
      <c r="F31" s="21"/>
      <c r="G31" s="99"/>
      <c r="H31" s="17"/>
      <c r="I31" s="21"/>
      <c r="J31" s="99"/>
      <c r="K31" s="17"/>
      <c r="L31" s="21"/>
      <c r="M31" s="34"/>
    </row>
    <row r="32" spans="1:13" ht="18.75" x14ac:dyDescent="0.25">
      <c r="A32" s="17"/>
      <c r="B32" s="17"/>
      <c r="C32" s="17"/>
      <c r="D32" s="82"/>
      <c r="E32" s="17"/>
      <c r="F32" s="21"/>
      <c r="G32" s="99"/>
      <c r="H32" s="17"/>
      <c r="I32" s="21"/>
      <c r="J32" s="99"/>
      <c r="K32" s="17"/>
      <c r="L32" s="21"/>
      <c r="M32" s="34"/>
    </row>
    <row r="33" spans="1:13" ht="18.75" x14ac:dyDescent="0.25">
      <c r="A33" s="3"/>
    </row>
    <row r="34" spans="1:13" s="15" customFormat="1" ht="21" x14ac:dyDescent="0.25">
      <c r="B34" s="27"/>
      <c r="D34" s="83"/>
      <c r="G34" s="100"/>
      <c r="J34" s="100"/>
      <c r="M34" s="14"/>
    </row>
    <row r="35" spans="1:13" ht="18.75" x14ac:dyDescent="0.25">
      <c r="D35" s="84"/>
      <c r="F35" s="12"/>
    </row>
    <row r="36" spans="1:13" ht="18.75" x14ac:dyDescent="0.25">
      <c r="D36" s="84"/>
      <c r="F36" s="12"/>
    </row>
    <row r="37" spans="1:13" ht="18.75" x14ac:dyDescent="0.25">
      <c r="D37" s="84"/>
      <c r="F37" s="12"/>
    </row>
    <row r="38" spans="1:13" ht="18.75" x14ac:dyDescent="0.25">
      <c r="D38" s="84"/>
      <c r="F38" s="12"/>
    </row>
    <row r="39" spans="1:13" ht="18.75" x14ac:dyDescent="0.25">
      <c r="D39" s="84"/>
      <c r="F39" s="12"/>
    </row>
    <row r="40" spans="1:13" ht="18.75" x14ac:dyDescent="0.25">
      <c r="D40" s="84"/>
      <c r="F40" s="12"/>
    </row>
    <row r="41" spans="1:13" ht="18.75" x14ac:dyDescent="0.25">
      <c r="D41" s="84"/>
      <c r="F41" s="12"/>
    </row>
    <row r="42" spans="1:13" ht="18.75" x14ac:dyDescent="0.25">
      <c r="D42" s="84"/>
      <c r="F42" s="12"/>
    </row>
    <row r="43" spans="1:13" ht="18.75" x14ac:dyDescent="0.25">
      <c r="D43" s="84"/>
      <c r="F43" s="12"/>
    </row>
    <row r="44" spans="1:13" ht="18.75" x14ac:dyDescent="0.25">
      <c r="D44" s="84"/>
      <c r="F44" s="12"/>
    </row>
    <row r="45" spans="1:13" ht="18.75" x14ac:dyDescent="0.25">
      <c r="D45" s="84"/>
      <c r="F45" s="12"/>
    </row>
    <row r="46" spans="1:13" ht="18.75" x14ac:dyDescent="0.25">
      <c r="D46" s="84"/>
      <c r="F46" s="12"/>
    </row>
    <row r="47" spans="1:13" ht="18.75" x14ac:dyDescent="0.25">
      <c r="D47" s="84"/>
      <c r="F47" s="12"/>
    </row>
    <row r="48" spans="1:13" ht="18.75" x14ac:dyDescent="0.25">
      <c r="D48" s="84"/>
      <c r="F48" s="12"/>
    </row>
    <row r="49" spans="4:6" ht="18.75" x14ac:dyDescent="0.25">
      <c r="D49" s="84"/>
      <c r="F49" s="12"/>
    </row>
    <row r="50" spans="4:6" ht="18.75" x14ac:dyDescent="0.25">
      <c r="D50" s="84"/>
      <c r="F50" s="12"/>
    </row>
    <row r="51" spans="4:6" ht="18.75" x14ac:dyDescent="0.25">
      <c r="D51" s="84"/>
      <c r="F51" s="12"/>
    </row>
    <row r="52" spans="4:6" ht="18.75" x14ac:dyDescent="0.25">
      <c r="D52" s="84"/>
      <c r="F52" s="12"/>
    </row>
    <row r="53" spans="4:6" ht="18.75" x14ac:dyDescent="0.25">
      <c r="D53" s="84"/>
      <c r="F53" s="12"/>
    </row>
    <row r="54" spans="4:6" ht="18.75" x14ac:dyDescent="0.25">
      <c r="D54" s="84"/>
      <c r="F54" s="12"/>
    </row>
    <row r="55" spans="4:6" ht="18.75" x14ac:dyDescent="0.25">
      <c r="D55" s="84"/>
      <c r="F55" s="12"/>
    </row>
    <row r="56" spans="4:6" ht="18.75" x14ac:dyDescent="0.25">
      <c r="D56" s="84"/>
      <c r="F56" s="12"/>
    </row>
    <row r="57" spans="4:6" ht="18.75" x14ac:dyDescent="0.25">
      <c r="D57" s="84"/>
      <c r="F57" s="12"/>
    </row>
    <row r="58" spans="4:6" ht="18.75" x14ac:dyDescent="0.25">
      <c r="D58" s="84"/>
      <c r="F58" s="12"/>
    </row>
    <row r="59" spans="4:6" ht="18.75" x14ac:dyDescent="0.25">
      <c r="D59" s="84"/>
      <c r="F59" s="12"/>
    </row>
    <row r="60" spans="4:6" ht="18.75" x14ac:dyDescent="0.25">
      <c r="D60" s="84"/>
      <c r="F60" s="12"/>
    </row>
    <row r="61" spans="4:6" ht="18.75" x14ac:dyDescent="0.25">
      <c r="D61" s="84"/>
      <c r="F61" s="12"/>
    </row>
    <row r="62" spans="4:6" ht="18.75" x14ac:dyDescent="0.25">
      <c r="D62" s="84"/>
      <c r="F62" s="12"/>
    </row>
    <row r="63" spans="4:6" ht="18.75" x14ac:dyDescent="0.25">
      <c r="D63" s="84"/>
      <c r="F63" s="12"/>
    </row>
    <row r="64" spans="4:6" ht="18.75" x14ac:dyDescent="0.25">
      <c r="D64" s="84"/>
      <c r="F64" s="12"/>
    </row>
    <row r="65" spans="4:6" ht="18.75" x14ac:dyDescent="0.25">
      <c r="D65" s="84"/>
      <c r="F65" s="12"/>
    </row>
    <row r="66" spans="4:6" ht="18.75" x14ac:dyDescent="0.25">
      <c r="D66" s="84"/>
      <c r="F66" s="12"/>
    </row>
    <row r="67" spans="4:6" ht="18.75" x14ac:dyDescent="0.25">
      <c r="D67" s="84"/>
      <c r="F67" s="12"/>
    </row>
    <row r="68" spans="4:6" ht="18.75" x14ac:dyDescent="0.25">
      <c r="D68" s="84"/>
      <c r="F68" s="12"/>
    </row>
    <row r="69" spans="4:6" ht="18.75" x14ac:dyDescent="0.25">
      <c r="D69" s="84"/>
      <c r="F69" s="12"/>
    </row>
    <row r="70" spans="4:6" ht="18.75" x14ac:dyDescent="0.25">
      <c r="D70" s="84"/>
      <c r="F70" s="12"/>
    </row>
  </sheetData>
  <sheetProtection sheet="1" objects="1" scenarios="1" selectLockedCells="1"/>
  <mergeCells count="25">
    <mergeCell ref="A1:B1"/>
    <mergeCell ref="A3:M3"/>
    <mergeCell ref="A8:B10"/>
    <mergeCell ref="C8:C10"/>
    <mergeCell ref="D8:L8"/>
    <mergeCell ref="D9:F9"/>
    <mergeCell ref="G9:I9"/>
    <mergeCell ref="J9:L9"/>
    <mergeCell ref="M9:M10"/>
    <mergeCell ref="D10:E10"/>
    <mergeCell ref="G10:H10"/>
    <mergeCell ref="J10:K10"/>
    <mergeCell ref="J12:L12"/>
    <mergeCell ref="H16:L16"/>
    <mergeCell ref="A17:A19"/>
    <mergeCell ref="B17:B19"/>
    <mergeCell ref="C17:C19"/>
    <mergeCell ref="H29:L29"/>
    <mergeCell ref="A30:L30"/>
    <mergeCell ref="M17:M19"/>
    <mergeCell ref="H19:L19"/>
    <mergeCell ref="G25:L25"/>
    <mergeCell ref="H27:L27"/>
    <mergeCell ref="H28:L28"/>
    <mergeCell ref="H20:K20"/>
  </mergeCells>
  <phoneticPr fontId="1"/>
  <dataValidations count="2">
    <dataValidation operator="greaterThanOrEqual" allowBlank="1" showInputMessage="1" showErrorMessage="1" sqref="H19" xr:uid="{86CA44A7-96C5-479B-8B4E-E40E897C6B46}"/>
    <dataValidation type="whole" operator="greaterThanOrEqual" allowBlank="1" showInputMessage="1" showErrorMessage="1" sqref="E19" xr:uid="{29E09BC9-DB27-4054-A2D2-B42A4CE49967}">
      <formula1>50</formula1>
    </dataValidation>
  </dataValidations>
  <printOptions horizontalCentered="1"/>
  <pageMargins left="0.70866141732283472" right="0.70866141732283472" top="0.74803149606299213" bottom="0.74803149606299213" header="0.31496062992125984" footer="0.31496062992125984"/>
  <pageSetup paperSize="9" scale="74" fitToHeight="0" orientation="portrait" r:id="rId1"/>
  <headerFooter>
    <oddHeader>&amp;L新潟県立がんセンター新潟病院　2026年4月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D11">
              <controlPr defaultSize="0" autoFill="0" autoLine="0" autoPict="0">
                <anchor moveWithCells="1">
                  <from>
                    <xdr:col>3</xdr:col>
                    <xdr:colOff>57150</xdr:colOff>
                    <xdr:row>10</xdr:row>
                    <xdr:rowOff>47625</xdr:rowOff>
                  </from>
                  <to>
                    <xdr:col>3</xdr:col>
                    <xdr:colOff>276225</xdr:colOff>
                    <xdr:row>10</xdr:row>
                    <xdr:rowOff>361950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57150</xdr:colOff>
                    <xdr:row>11</xdr:row>
                    <xdr:rowOff>47625</xdr:rowOff>
                  </from>
                  <to>
                    <xdr:col>3</xdr:col>
                    <xdr:colOff>276225</xdr:colOff>
                    <xdr:row>11</xdr:row>
                    <xdr:rowOff>361950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57150</xdr:colOff>
                    <xdr:row>12</xdr:row>
                    <xdr:rowOff>47625</xdr:rowOff>
                  </from>
                  <to>
                    <xdr:col>3</xdr:col>
                    <xdr:colOff>276225</xdr:colOff>
                    <xdr:row>12</xdr:row>
                    <xdr:rowOff>371475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57150</xdr:colOff>
                    <xdr:row>13</xdr:row>
                    <xdr:rowOff>47625</xdr:rowOff>
                  </from>
                  <to>
                    <xdr:col>3</xdr:col>
                    <xdr:colOff>276225</xdr:colOff>
                    <xdr:row>13</xdr:row>
                    <xdr:rowOff>371475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57150</xdr:colOff>
                    <xdr:row>14</xdr:row>
                    <xdr:rowOff>47625</xdr:rowOff>
                  </from>
                  <to>
                    <xdr:col>3</xdr:col>
                    <xdr:colOff>276225</xdr:colOff>
                    <xdr:row>14</xdr:row>
                    <xdr:rowOff>371475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57150</xdr:colOff>
                    <xdr:row>16</xdr:row>
                    <xdr:rowOff>47625</xdr:rowOff>
                  </from>
                  <to>
                    <xdr:col>3</xdr:col>
                    <xdr:colOff>276225</xdr:colOff>
                    <xdr:row>16</xdr:row>
                    <xdr:rowOff>371475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57150</xdr:colOff>
                    <xdr:row>17</xdr:row>
                    <xdr:rowOff>47625</xdr:rowOff>
                  </from>
                  <to>
                    <xdr:col>3</xdr:col>
                    <xdr:colOff>276225</xdr:colOff>
                    <xdr:row>17</xdr:row>
                    <xdr:rowOff>371475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57150</xdr:colOff>
                    <xdr:row>19</xdr:row>
                    <xdr:rowOff>47625</xdr:rowOff>
                  </from>
                  <to>
                    <xdr:col>3</xdr:col>
                    <xdr:colOff>276225</xdr:colOff>
                    <xdr:row>19</xdr:row>
                    <xdr:rowOff>371475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57150</xdr:colOff>
                    <xdr:row>20</xdr:row>
                    <xdr:rowOff>47625</xdr:rowOff>
                  </from>
                  <to>
                    <xdr:col>3</xdr:col>
                    <xdr:colOff>276225</xdr:colOff>
                    <xdr:row>20</xdr:row>
                    <xdr:rowOff>371475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3</xdr:col>
                    <xdr:colOff>57150</xdr:colOff>
                    <xdr:row>21</xdr:row>
                    <xdr:rowOff>47625</xdr:rowOff>
                  </from>
                  <to>
                    <xdr:col>3</xdr:col>
                    <xdr:colOff>276225</xdr:colOff>
                    <xdr:row>21</xdr:row>
                    <xdr:rowOff>371475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3</xdr:col>
                    <xdr:colOff>57150</xdr:colOff>
                    <xdr:row>22</xdr:row>
                    <xdr:rowOff>47625</xdr:rowOff>
                  </from>
                  <to>
                    <xdr:col>3</xdr:col>
                    <xdr:colOff>276225</xdr:colOff>
                    <xdr:row>22</xdr:row>
                    <xdr:rowOff>371475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xdr:col>
                    <xdr:colOff>57150</xdr:colOff>
                    <xdr:row>23</xdr:row>
                    <xdr:rowOff>47625</xdr:rowOff>
                  </from>
                  <to>
                    <xdr:col>3</xdr:col>
                    <xdr:colOff>276225</xdr:colOff>
                    <xdr:row>23</xdr:row>
                    <xdr:rowOff>371475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3</xdr:col>
                    <xdr:colOff>57150</xdr:colOff>
                    <xdr:row>24</xdr:row>
                    <xdr:rowOff>47625</xdr:rowOff>
                  </from>
                  <to>
                    <xdr:col>3</xdr:col>
                    <xdr:colOff>276225</xdr:colOff>
                    <xdr:row>24</xdr:row>
                    <xdr:rowOff>371475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3</xdr:col>
                    <xdr:colOff>57150</xdr:colOff>
                    <xdr:row>25</xdr:row>
                    <xdr:rowOff>47625</xdr:rowOff>
                  </from>
                  <to>
                    <xdr:col>3</xdr:col>
                    <xdr:colOff>276225</xdr:colOff>
                    <xdr:row>25</xdr:row>
                    <xdr:rowOff>371475</xdr:rowOff>
                  </to>
                </anchor>
              </controlPr>
            </control>
          </mc:Choice>
        </mc:AlternateContent>
        <mc:AlternateContent xmlns:mc="http://schemas.openxmlformats.org/markup-compatibility/2006">
          <mc:Choice Requires="x14">
            <control shapeId="12303" r:id="rId18" name="G11">
              <controlPr defaultSize="0" autoFill="0" autoLine="0" autoPict="0">
                <anchor moveWithCells="1">
                  <from>
                    <xdr:col>6</xdr:col>
                    <xdr:colOff>57150</xdr:colOff>
                    <xdr:row>10</xdr:row>
                    <xdr:rowOff>66675</xdr:rowOff>
                  </from>
                  <to>
                    <xdr:col>6</xdr:col>
                    <xdr:colOff>276225</xdr:colOff>
                    <xdr:row>10</xdr:row>
                    <xdr:rowOff>381000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6</xdr:col>
                    <xdr:colOff>57150</xdr:colOff>
                    <xdr:row>11</xdr:row>
                    <xdr:rowOff>66675</xdr:rowOff>
                  </from>
                  <to>
                    <xdr:col>6</xdr:col>
                    <xdr:colOff>276225</xdr:colOff>
                    <xdr:row>11</xdr:row>
                    <xdr:rowOff>381000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6</xdr:col>
                    <xdr:colOff>57150</xdr:colOff>
                    <xdr:row>12</xdr:row>
                    <xdr:rowOff>66675</xdr:rowOff>
                  </from>
                  <to>
                    <xdr:col>6</xdr:col>
                    <xdr:colOff>276225</xdr:colOff>
                    <xdr:row>12</xdr:row>
                    <xdr:rowOff>381000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6</xdr:col>
                    <xdr:colOff>57150</xdr:colOff>
                    <xdr:row>13</xdr:row>
                    <xdr:rowOff>66675</xdr:rowOff>
                  </from>
                  <to>
                    <xdr:col>6</xdr:col>
                    <xdr:colOff>276225</xdr:colOff>
                    <xdr:row>13</xdr:row>
                    <xdr:rowOff>381000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6</xdr:col>
                    <xdr:colOff>57150</xdr:colOff>
                    <xdr:row>14</xdr:row>
                    <xdr:rowOff>66675</xdr:rowOff>
                  </from>
                  <to>
                    <xdr:col>6</xdr:col>
                    <xdr:colOff>276225</xdr:colOff>
                    <xdr:row>14</xdr:row>
                    <xdr:rowOff>381000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6</xdr:col>
                    <xdr:colOff>57150</xdr:colOff>
                    <xdr:row>16</xdr:row>
                    <xdr:rowOff>66675</xdr:rowOff>
                  </from>
                  <to>
                    <xdr:col>6</xdr:col>
                    <xdr:colOff>276225</xdr:colOff>
                    <xdr:row>16</xdr:row>
                    <xdr:rowOff>381000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6</xdr:col>
                    <xdr:colOff>57150</xdr:colOff>
                    <xdr:row>17</xdr:row>
                    <xdr:rowOff>66675</xdr:rowOff>
                  </from>
                  <to>
                    <xdr:col>6</xdr:col>
                    <xdr:colOff>276225</xdr:colOff>
                    <xdr:row>17</xdr:row>
                    <xdr:rowOff>390525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6</xdr:col>
                    <xdr:colOff>57150</xdr:colOff>
                    <xdr:row>19</xdr:row>
                    <xdr:rowOff>66675</xdr:rowOff>
                  </from>
                  <to>
                    <xdr:col>6</xdr:col>
                    <xdr:colOff>276225</xdr:colOff>
                    <xdr:row>19</xdr:row>
                    <xdr:rowOff>390525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6</xdr:col>
                    <xdr:colOff>57150</xdr:colOff>
                    <xdr:row>20</xdr:row>
                    <xdr:rowOff>66675</xdr:rowOff>
                  </from>
                  <to>
                    <xdr:col>6</xdr:col>
                    <xdr:colOff>276225</xdr:colOff>
                    <xdr:row>20</xdr:row>
                    <xdr:rowOff>390525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6</xdr:col>
                    <xdr:colOff>57150</xdr:colOff>
                    <xdr:row>21</xdr:row>
                    <xdr:rowOff>66675</xdr:rowOff>
                  </from>
                  <to>
                    <xdr:col>6</xdr:col>
                    <xdr:colOff>276225</xdr:colOff>
                    <xdr:row>21</xdr:row>
                    <xdr:rowOff>390525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6</xdr:col>
                    <xdr:colOff>57150</xdr:colOff>
                    <xdr:row>22</xdr:row>
                    <xdr:rowOff>66675</xdr:rowOff>
                  </from>
                  <to>
                    <xdr:col>6</xdr:col>
                    <xdr:colOff>276225</xdr:colOff>
                    <xdr:row>22</xdr:row>
                    <xdr:rowOff>390525</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6</xdr:col>
                    <xdr:colOff>57150</xdr:colOff>
                    <xdr:row>23</xdr:row>
                    <xdr:rowOff>66675</xdr:rowOff>
                  </from>
                  <to>
                    <xdr:col>6</xdr:col>
                    <xdr:colOff>276225</xdr:colOff>
                    <xdr:row>23</xdr:row>
                    <xdr:rowOff>390525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6</xdr:col>
                    <xdr:colOff>57150</xdr:colOff>
                    <xdr:row>25</xdr:row>
                    <xdr:rowOff>66675</xdr:rowOff>
                  </from>
                  <to>
                    <xdr:col>6</xdr:col>
                    <xdr:colOff>276225</xdr:colOff>
                    <xdr:row>25</xdr:row>
                    <xdr:rowOff>390525</xdr:rowOff>
                  </to>
                </anchor>
              </controlPr>
            </control>
          </mc:Choice>
        </mc:AlternateContent>
        <mc:AlternateContent xmlns:mc="http://schemas.openxmlformats.org/markup-compatibility/2006">
          <mc:Choice Requires="x14">
            <control shapeId="12316" r:id="rId31" name="J11">
              <controlPr defaultSize="0" autoFill="0" autoLine="0" autoPict="0">
                <anchor moveWithCells="1">
                  <from>
                    <xdr:col>9</xdr:col>
                    <xdr:colOff>66675</xdr:colOff>
                    <xdr:row>10</xdr:row>
                    <xdr:rowOff>47625</xdr:rowOff>
                  </from>
                  <to>
                    <xdr:col>9</xdr:col>
                    <xdr:colOff>285750</xdr:colOff>
                    <xdr:row>10</xdr:row>
                    <xdr:rowOff>361950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9</xdr:col>
                    <xdr:colOff>66675</xdr:colOff>
                    <xdr:row>12</xdr:row>
                    <xdr:rowOff>47625</xdr:rowOff>
                  </from>
                  <to>
                    <xdr:col>9</xdr:col>
                    <xdr:colOff>285750</xdr:colOff>
                    <xdr:row>12</xdr:row>
                    <xdr:rowOff>361950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9</xdr:col>
                    <xdr:colOff>66675</xdr:colOff>
                    <xdr:row>13</xdr:row>
                    <xdr:rowOff>47625</xdr:rowOff>
                  </from>
                  <to>
                    <xdr:col>9</xdr:col>
                    <xdr:colOff>285750</xdr:colOff>
                    <xdr:row>13</xdr:row>
                    <xdr:rowOff>361950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9</xdr:col>
                    <xdr:colOff>66675</xdr:colOff>
                    <xdr:row>14</xdr:row>
                    <xdr:rowOff>47625</xdr:rowOff>
                  </from>
                  <to>
                    <xdr:col>9</xdr:col>
                    <xdr:colOff>285750</xdr:colOff>
                    <xdr:row>14</xdr:row>
                    <xdr:rowOff>361950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9</xdr:col>
                    <xdr:colOff>66675</xdr:colOff>
                    <xdr:row>16</xdr:row>
                    <xdr:rowOff>47625</xdr:rowOff>
                  </from>
                  <to>
                    <xdr:col>9</xdr:col>
                    <xdr:colOff>285750</xdr:colOff>
                    <xdr:row>16</xdr:row>
                    <xdr:rowOff>361950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9</xdr:col>
                    <xdr:colOff>66675</xdr:colOff>
                    <xdr:row>17</xdr:row>
                    <xdr:rowOff>47625</xdr:rowOff>
                  </from>
                  <to>
                    <xdr:col>9</xdr:col>
                    <xdr:colOff>285750</xdr:colOff>
                    <xdr:row>17</xdr:row>
                    <xdr:rowOff>361950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9</xdr:col>
                    <xdr:colOff>66675</xdr:colOff>
                    <xdr:row>20</xdr:row>
                    <xdr:rowOff>47625</xdr:rowOff>
                  </from>
                  <to>
                    <xdr:col>9</xdr:col>
                    <xdr:colOff>285750</xdr:colOff>
                    <xdr:row>20</xdr:row>
                    <xdr:rowOff>361950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9</xdr:col>
                    <xdr:colOff>66675</xdr:colOff>
                    <xdr:row>21</xdr:row>
                    <xdr:rowOff>47625</xdr:rowOff>
                  </from>
                  <to>
                    <xdr:col>9</xdr:col>
                    <xdr:colOff>285750</xdr:colOff>
                    <xdr:row>21</xdr:row>
                    <xdr:rowOff>361950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9</xdr:col>
                    <xdr:colOff>66675</xdr:colOff>
                    <xdr:row>22</xdr:row>
                    <xdr:rowOff>47625</xdr:rowOff>
                  </from>
                  <to>
                    <xdr:col>9</xdr:col>
                    <xdr:colOff>285750</xdr:colOff>
                    <xdr:row>22</xdr:row>
                    <xdr:rowOff>361950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9</xdr:col>
                    <xdr:colOff>66675</xdr:colOff>
                    <xdr:row>23</xdr:row>
                    <xdr:rowOff>47625</xdr:rowOff>
                  </from>
                  <to>
                    <xdr:col>9</xdr:col>
                    <xdr:colOff>285750</xdr:colOff>
                    <xdr:row>23</xdr:row>
                    <xdr:rowOff>361950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9</xdr:col>
                    <xdr:colOff>66675</xdr:colOff>
                    <xdr:row>25</xdr:row>
                    <xdr:rowOff>47625</xdr:rowOff>
                  </from>
                  <to>
                    <xdr:col>9</xdr:col>
                    <xdr:colOff>285750</xdr:colOff>
                    <xdr:row>25</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D920C-ADF0-4475-BF50-2B18E00DA55F}">
  <sheetPr>
    <pageSetUpPr fitToPage="1"/>
  </sheetPr>
  <dimension ref="A2:K39"/>
  <sheetViews>
    <sheetView showGridLines="0" zoomScaleNormal="100" workbookViewId="0">
      <selection activeCell="D7" sqref="D7"/>
    </sheetView>
  </sheetViews>
  <sheetFormatPr defaultRowHeight="15" x14ac:dyDescent="0.25"/>
  <cols>
    <col min="1" max="1" width="4.875" customWidth="1"/>
    <col min="2" max="2" width="20.125" style="29" customWidth="1"/>
    <col min="3" max="3" width="73.375" style="33" customWidth="1"/>
  </cols>
  <sheetData>
    <row r="2" spans="1:11" ht="21" x14ac:dyDescent="0.25">
      <c r="A2" s="15" t="s">
        <v>66</v>
      </c>
      <c r="B2" s="27"/>
      <c r="C2" s="30"/>
      <c r="D2" s="16"/>
      <c r="E2" s="15"/>
      <c r="F2" s="16"/>
      <c r="G2" s="15"/>
      <c r="H2" s="15"/>
      <c r="I2" s="15"/>
      <c r="J2" s="15"/>
      <c r="K2" s="15"/>
    </row>
    <row r="3" spans="1:11" ht="19.5" thickBot="1" x14ac:dyDescent="0.3">
      <c r="A3" s="2"/>
      <c r="B3" s="28"/>
      <c r="C3" s="22"/>
      <c r="D3" s="10"/>
      <c r="E3" s="1"/>
      <c r="F3" s="10"/>
      <c r="G3" s="1"/>
      <c r="H3" s="1"/>
      <c r="I3" s="1"/>
      <c r="J3" s="1"/>
      <c r="K3" s="1"/>
    </row>
    <row r="4" spans="1:11" ht="21" customHeight="1" x14ac:dyDescent="0.25">
      <c r="A4" s="23" t="s">
        <v>8</v>
      </c>
      <c r="B4" s="24" t="s">
        <v>67</v>
      </c>
      <c r="C4" s="31"/>
      <c r="D4" s="11"/>
      <c r="E4" s="1"/>
      <c r="F4" s="10"/>
      <c r="G4" s="1"/>
      <c r="H4" s="1"/>
      <c r="I4" s="1"/>
      <c r="J4" s="1"/>
      <c r="K4" s="1"/>
    </row>
    <row r="5" spans="1:11" ht="21" customHeight="1" x14ac:dyDescent="0.25">
      <c r="A5" s="18" t="s">
        <v>13</v>
      </c>
      <c r="B5" s="7" t="s">
        <v>68</v>
      </c>
      <c r="C5" s="26"/>
      <c r="D5" s="11"/>
      <c r="E5" s="1"/>
      <c r="F5" s="10"/>
      <c r="G5" s="1"/>
      <c r="H5" s="1"/>
      <c r="I5" s="1"/>
      <c r="J5" s="1"/>
      <c r="K5" s="1"/>
    </row>
    <row r="6" spans="1:11" ht="21" customHeight="1" x14ac:dyDescent="0.25">
      <c r="A6" s="18" t="s">
        <v>17</v>
      </c>
      <c r="B6" s="7" t="s">
        <v>18</v>
      </c>
      <c r="C6" s="25"/>
      <c r="D6" s="11"/>
      <c r="E6" s="1"/>
      <c r="F6" s="10"/>
      <c r="G6" s="1"/>
      <c r="H6" s="1"/>
      <c r="I6" s="1"/>
      <c r="J6" s="1"/>
      <c r="K6" s="1"/>
    </row>
    <row r="7" spans="1:11" ht="21" customHeight="1" x14ac:dyDescent="0.25">
      <c r="A7" s="18" t="s">
        <v>22</v>
      </c>
      <c r="B7" s="7" t="s">
        <v>23</v>
      </c>
      <c r="C7" s="25"/>
      <c r="D7" s="11"/>
      <c r="E7" s="1"/>
      <c r="F7" s="10"/>
      <c r="G7" s="1"/>
      <c r="H7" s="1"/>
      <c r="I7" s="1"/>
      <c r="J7" s="1"/>
      <c r="K7" s="1"/>
    </row>
    <row r="8" spans="1:11" ht="21" customHeight="1" x14ac:dyDescent="0.25">
      <c r="A8" s="18" t="s">
        <v>27</v>
      </c>
      <c r="B8" s="7" t="s">
        <v>28</v>
      </c>
      <c r="C8" s="25"/>
      <c r="D8" s="11"/>
      <c r="E8" s="1"/>
      <c r="F8" s="10"/>
      <c r="G8" s="1"/>
      <c r="H8" s="1"/>
      <c r="I8" s="1"/>
      <c r="J8" s="1"/>
      <c r="K8" s="1"/>
    </row>
    <row r="9" spans="1:11" ht="21" customHeight="1" x14ac:dyDescent="0.25">
      <c r="A9" s="18" t="s">
        <v>69</v>
      </c>
      <c r="B9" s="7" t="s">
        <v>70</v>
      </c>
      <c r="C9" s="26"/>
      <c r="D9" s="11"/>
      <c r="E9" s="1"/>
      <c r="F9" s="10"/>
      <c r="G9" s="1"/>
      <c r="H9" s="1"/>
      <c r="I9" s="1"/>
      <c r="J9" s="1"/>
      <c r="K9" s="1"/>
    </row>
    <row r="10" spans="1:11" ht="21" customHeight="1" x14ac:dyDescent="0.25">
      <c r="A10" s="18" t="s">
        <v>71</v>
      </c>
      <c r="B10" s="7" t="s">
        <v>72</v>
      </c>
      <c r="C10" s="26"/>
      <c r="D10" s="11"/>
      <c r="E10" s="1"/>
      <c r="F10" s="10"/>
      <c r="G10" s="1"/>
      <c r="H10" s="1"/>
      <c r="I10" s="1"/>
      <c r="J10" s="1"/>
      <c r="K10" s="1"/>
    </row>
    <row r="11" spans="1:11" ht="21" customHeight="1" x14ac:dyDescent="0.25">
      <c r="A11" s="18" t="s">
        <v>37</v>
      </c>
      <c r="B11" s="7" t="s">
        <v>38</v>
      </c>
      <c r="C11" s="25"/>
      <c r="D11" s="11"/>
      <c r="E11" s="1"/>
      <c r="F11" s="10"/>
      <c r="G11" s="1"/>
      <c r="H11" s="1"/>
      <c r="I11" s="1"/>
      <c r="J11" s="1"/>
      <c r="K11" s="1"/>
    </row>
    <row r="12" spans="1:11" ht="21" customHeight="1" x14ac:dyDescent="0.25">
      <c r="A12" s="18" t="s">
        <v>40</v>
      </c>
      <c r="B12" s="8" t="s">
        <v>82</v>
      </c>
      <c r="C12" s="25"/>
      <c r="D12" s="11"/>
      <c r="E12" s="1"/>
      <c r="F12" s="10"/>
      <c r="G12" s="1"/>
      <c r="H12" s="1"/>
      <c r="I12" s="1"/>
      <c r="J12" s="1"/>
      <c r="K12" s="1"/>
    </row>
    <row r="13" spans="1:11" ht="21" customHeight="1" x14ac:dyDescent="0.25">
      <c r="A13" s="18" t="s">
        <v>44</v>
      </c>
      <c r="B13" s="9" t="s">
        <v>78</v>
      </c>
      <c r="C13" s="26"/>
      <c r="D13" s="11"/>
      <c r="E13" s="1"/>
      <c r="F13" s="10"/>
      <c r="G13" s="1"/>
      <c r="H13" s="1"/>
      <c r="I13" s="1"/>
      <c r="J13" s="1"/>
      <c r="K13" s="1"/>
    </row>
    <row r="14" spans="1:11" ht="21" customHeight="1" x14ac:dyDescent="0.25">
      <c r="A14" s="18" t="s">
        <v>46</v>
      </c>
      <c r="B14" s="7" t="s">
        <v>73</v>
      </c>
      <c r="C14" s="26"/>
      <c r="D14" s="11"/>
      <c r="E14" s="1"/>
      <c r="F14" s="10"/>
      <c r="G14" s="1"/>
      <c r="H14" s="1"/>
      <c r="I14" s="1"/>
      <c r="J14" s="1"/>
      <c r="K14" s="1"/>
    </row>
    <row r="15" spans="1:11" ht="21" customHeight="1" x14ac:dyDescent="0.25">
      <c r="A15" s="18" t="s">
        <v>48</v>
      </c>
      <c r="B15" s="7" t="s">
        <v>49</v>
      </c>
      <c r="C15" s="25"/>
      <c r="D15" s="11"/>
      <c r="E15" s="1"/>
      <c r="F15" s="10"/>
      <c r="G15" s="1"/>
      <c r="H15" s="1"/>
      <c r="I15" s="1"/>
      <c r="J15" s="1"/>
      <c r="K15" s="1"/>
    </row>
    <row r="16" spans="1:11" ht="21" customHeight="1" x14ac:dyDescent="0.25">
      <c r="A16" s="18" t="s">
        <v>53</v>
      </c>
      <c r="B16" s="7" t="s">
        <v>54</v>
      </c>
      <c r="C16" s="25"/>
      <c r="D16" s="11"/>
      <c r="E16" s="1"/>
      <c r="F16" s="10"/>
      <c r="G16" s="1"/>
      <c r="H16" s="1"/>
      <c r="I16" s="1"/>
      <c r="J16" s="1"/>
      <c r="K16" s="1"/>
    </row>
    <row r="17" spans="1:11" ht="21" customHeight="1" x14ac:dyDescent="0.25">
      <c r="A17" s="18" t="s">
        <v>56</v>
      </c>
      <c r="B17" s="7" t="s">
        <v>74</v>
      </c>
      <c r="C17" s="26"/>
      <c r="D17" s="11"/>
      <c r="E17" s="1"/>
      <c r="F17" s="10"/>
      <c r="G17" s="1"/>
      <c r="H17" s="1"/>
      <c r="I17" s="1"/>
      <c r="J17" s="1"/>
      <c r="K17" s="1"/>
    </row>
    <row r="18" spans="1:11" ht="21" customHeight="1" x14ac:dyDescent="0.25">
      <c r="A18" s="18" t="s">
        <v>60</v>
      </c>
      <c r="B18" s="7" t="s">
        <v>75</v>
      </c>
      <c r="C18" s="26"/>
      <c r="D18" s="11"/>
      <c r="E18" s="1"/>
      <c r="F18" s="10"/>
      <c r="G18" s="1"/>
      <c r="H18" s="1"/>
      <c r="I18" s="1"/>
      <c r="J18" s="1"/>
      <c r="K18" s="1"/>
    </row>
    <row r="19" spans="1:11" ht="21" customHeight="1" x14ac:dyDescent="0.25">
      <c r="A19" s="18" t="s">
        <v>61</v>
      </c>
      <c r="B19" s="7" t="s">
        <v>76</v>
      </c>
      <c r="C19" s="26"/>
      <c r="D19" s="11"/>
      <c r="E19" s="1"/>
      <c r="F19" s="10"/>
      <c r="G19" s="1"/>
      <c r="H19" s="1"/>
      <c r="I19" s="1"/>
      <c r="J19" s="1"/>
      <c r="K19" s="1"/>
    </row>
    <row r="20" spans="1:11" ht="21" customHeight="1" thickBot="1" x14ac:dyDescent="0.3">
      <c r="A20" s="19" t="s">
        <v>63</v>
      </c>
      <c r="B20" s="20" t="s">
        <v>77</v>
      </c>
      <c r="C20" s="32"/>
      <c r="D20" s="11"/>
      <c r="E20" s="1"/>
      <c r="F20" s="10"/>
      <c r="G20" s="1"/>
      <c r="H20" s="1"/>
      <c r="I20" s="1"/>
      <c r="J20" s="1"/>
      <c r="K20" s="1"/>
    </row>
    <row r="21" spans="1:11" x14ac:dyDescent="0.25">
      <c r="A21" s="4"/>
      <c r="B21" s="28"/>
      <c r="C21" s="22"/>
      <c r="D21" s="10"/>
      <c r="E21" s="1"/>
      <c r="F21" s="10"/>
      <c r="G21" s="1"/>
      <c r="H21" s="1"/>
      <c r="I21" s="1"/>
      <c r="J21" s="1"/>
      <c r="K21" s="1"/>
    </row>
    <row r="22" spans="1:11" x14ac:dyDescent="0.25">
      <c r="B22" s="28"/>
      <c r="C22" s="22"/>
      <c r="D22" s="10"/>
      <c r="E22" s="1"/>
      <c r="F22" s="10"/>
      <c r="G22" s="1"/>
      <c r="H22" s="1"/>
      <c r="I22" s="1"/>
      <c r="J22" s="1"/>
      <c r="K22" s="1"/>
    </row>
    <row r="23" spans="1:11" x14ac:dyDescent="0.25">
      <c r="B23" s="28"/>
      <c r="C23" s="22"/>
      <c r="D23" s="10"/>
      <c r="E23" s="1"/>
      <c r="F23" s="10"/>
      <c r="G23" s="1"/>
      <c r="H23" s="1"/>
      <c r="I23" s="1"/>
      <c r="J23" s="1"/>
      <c r="K23" s="1"/>
    </row>
    <row r="24" spans="1:11" x14ac:dyDescent="0.25">
      <c r="A24" s="5"/>
      <c r="B24" s="28"/>
      <c r="C24" s="22"/>
      <c r="D24" s="10"/>
      <c r="E24" s="1"/>
      <c r="F24" s="10"/>
      <c r="G24" s="1"/>
      <c r="H24" s="1"/>
      <c r="I24" s="1"/>
      <c r="J24" s="1"/>
      <c r="K24" s="1"/>
    </row>
    <row r="25" spans="1:11" x14ac:dyDescent="0.25">
      <c r="A25" s="5"/>
      <c r="B25" s="28"/>
      <c r="C25" s="22"/>
      <c r="D25" s="10"/>
      <c r="E25" s="1"/>
      <c r="F25" s="10"/>
      <c r="G25" s="1"/>
      <c r="H25" s="1"/>
      <c r="I25" s="1"/>
      <c r="J25" s="1"/>
      <c r="K25" s="1"/>
    </row>
    <row r="26" spans="1:11" x14ac:dyDescent="0.25">
      <c r="A26" s="5"/>
      <c r="B26" s="28"/>
      <c r="C26" s="22"/>
      <c r="D26" s="10"/>
      <c r="E26" s="1"/>
      <c r="F26" s="10"/>
      <c r="G26" s="1"/>
      <c r="H26" s="1"/>
      <c r="I26" s="1"/>
      <c r="J26" s="1"/>
      <c r="K26" s="1"/>
    </row>
    <row r="27" spans="1:11" x14ac:dyDescent="0.25">
      <c r="B27" s="28"/>
      <c r="C27" s="22"/>
      <c r="D27" s="10"/>
      <c r="E27" s="1"/>
      <c r="F27" s="10"/>
      <c r="G27" s="1"/>
      <c r="H27" s="1"/>
      <c r="I27" s="1"/>
      <c r="J27" s="1"/>
      <c r="K27" s="1"/>
    </row>
    <row r="28" spans="1:11" x14ac:dyDescent="0.25">
      <c r="B28" s="28"/>
      <c r="C28" s="22"/>
      <c r="D28" s="10"/>
      <c r="E28" s="1"/>
      <c r="F28" s="10"/>
      <c r="G28" s="1"/>
      <c r="H28" s="1"/>
      <c r="I28" s="1"/>
      <c r="J28" s="1"/>
      <c r="K28" s="1"/>
    </row>
    <row r="29" spans="1:11" x14ac:dyDescent="0.25">
      <c r="B29" s="28"/>
      <c r="C29" s="22"/>
      <c r="D29" s="10"/>
      <c r="E29" s="1"/>
      <c r="F29" s="10"/>
      <c r="G29" s="1"/>
      <c r="H29" s="1"/>
      <c r="I29" s="1"/>
      <c r="J29" s="1"/>
      <c r="K29" s="1"/>
    </row>
    <row r="30" spans="1:11" x14ac:dyDescent="0.25">
      <c r="B30" s="28"/>
      <c r="C30" s="22"/>
      <c r="D30" s="10"/>
      <c r="E30" s="1"/>
      <c r="F30" s="10"/>
      <c r="G30" s="1"/>
      <c r="H30" s="1"/>
      <c r="I30" s="1"/>
      <c r="J30" s="1"/>
      <c r="K30" s="1"/>
    </row>
    <row r="31" spans="1:11" x14ac:dyDescent="0.25">
      <c r="B31" s="28"/>
      <c r="C31" s="22"/>
      <c r="D31" s="10"/>
      <c r="E31" s="1"/>
      <c r="F31" s="10"/>
      <c r="G31" s="1"/>
      <c r="H31" s="1"/>
      <c r="I31" s="1"/>
      <c r="J31" s="1"/>
      <c r="K31" s="1"/>
    </row>
    <row r="32" spans="1:11" x14ac:dyDescent="0.25">
      <c r="B32" s="28"/>
      <c r="C32" s="22"/>
      <c r="D32" s="10"/>
      <c r="E32" s="1"/>
      <c r="F32" s="10"/>
      <c r="G32" s="1"/>
      <c r="H32" s="1"/>
      <c r="I32" s="1"/>
      <c r="J32" s="1"/>
      <c r="K32" s="1"/>
    </row>
    <row r="33" spans="1:11" x14ac:dyDescent="0.25">
      <c r="B33" s="28"/>
      <c r="C33" s="22"/>
      <c r="D33" s="10"/>
      <c r="E33" s="1"/>
      <c r="F33" s="10"/>
      <c r="G33" s="1"/>
      <c r="H33" s="1"/>
      <c r="I33" s="1"/>
      <c r="J33" s="1"/>
      <c r="K33" s="1"/>
    </row>
    <row r="34" spans="1:11" x14ac:dyDescent="0.25">
      <c r="B34" s="28"/>
      <c r="C34" s="22"/>
      <c r="D34" s="10"/>
      <c r="E34" s="1"/>
      <c r="F34" s="10"/>
      <c r="G34" s="1"/>
      <c r="H34" s="1"/>
      <c r="I34" s="1"/>
      <c r="J34" s="1"/>
      <c r="K34" s="1"/>
    </row>
    <row r="35" spans="1:11" x14ac:dyDescent="0.25">
      <c r="A35" s="1"/>
      <c r="B35" s="28"/>
      <c r="C35" s="22"/>
      <c r="D35" s="10"/>
      <c r="E35" s="1"/>
      <c r="F35" s="10"/>
      <c r="G35" s="1"/>
      <c r="H35" s="1"/>
      <c r="I35" s="1"/>
      <c r="J35" s="1"/>
      <c r="K35" s="1"/>
    </row>
    <row r="36" spans="1:11" x14ac:dyDescent="0.25">
      <c r="A36" s="1"/>
      <c r="B36" s="28"/>
      <c r="C36" s="22"/>
      <c r="D36" s="10"/>
      <c r="E36" s="1"/>
      <c r="F36" s="10"/>
      <c r="G36" s="1"/>
      <c r="H36" s="1"/>
      <c r="I36" s="1"/>
      <c r="J36" s="1"/>
      <c r="K36" s="1"/>
    </row>
    <row r="37" spans="1:11" x14ac:dyDescent="0.25">
      <c r="A37" s="1"/>
      <c r="B37" s="28"/>
      <c r="C37" s="22"/>
      <c r="D37" s="10"/>
      <c r="E37" s="1"/>
      <c r="F37" s="10"/>
      <c r="G37" s="1"/>
      <c r="H37" s="1"/>
      <c r="I37" s="1"/>
      <c r="J37" s="1"/>
      <c r="K37" s="1"/>
    </row>
    <row r="38" spans="1:11" x14ac:dyDescent="0.25">
      <c r="A38" s="1"/>
      <c r="B38" s="28"/>
      <c r="C38" s="22"/>
      <c r="D38" s="10"/>
      <c r="E38" s="1"/>
      <c r="F38" s="10"/>
      <c r="G38" s="1"/>
      <c r="H38" s="1"/>
      <c r="I38" s="1"/>
      <c r="J38" s="1"/>
      <c r="K38" s="1"/>
    </row>
    <row r="39" spans="1:11" x14ac:dyDescent="0.25">
      <c r="A39" s="1"/>
      <c r="B39" s="28"/>
      <c r="C39" s="22"/>
      <c r="D39" s="10"/>
      <c r="E39" s="1"/>
      <c r="F39" s="10"/>
      <c r="G39" s="1"/>
      <c r="H39" s="1"/>
      <c r="I39" s="1"/>
      <c r="J39" s="1"/>
      <c r="K39" s="1"/>
    </row>
  </sheetData>
  <phoneticPr fontId="1"/>
  <pageMargins left="0.7" right="0.7" top="0.75" bottom="0.75" header="0.3" footer="0.3"/>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vt:lpstr>
      <vt:lpstr>別紙1根拠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薬剤部 臨床試験支援室 新潟がんセンター</dc:creator>
  <cp:lastModifiedBy>薬剤部 臨床試験支援室 新潟がんセンター</cp:lastModifiedBy>
  <cp:lastPrinted>2026-02-25T23:48:50Z</cp:lastPrinted>
  <dcterms:created xsi:type="dcterms:W3CDTF">2026-02-13T05:19:18Z</dcterms:created>
  <dcterms:modified xsi:type="dcterms:W3CDTF">2026-03-03T06:17:49Z</dcterms:modified>
</cp:coreProperties>
</file>